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INDICE" sheetId="1" r:id="rId1"/>
    <sheet name="2006-2017" sheetId="2" r:id="rId2"/>
  </sheets>
  <definedNames/>
  <calcPr fullCalcOnLoad="1"/>
</workbook>
</file>

<file path=xl/sharedStrings.xml><?xml version="1.0" encoding="utf-8"?>
<sst xmlns="http://schemas.openxmlformats.org/spreadsheetml/2006/main" count="683" uniqueCount="226">
  <si>
    <t>Tipo IES</t>
  </si>
  <si>
    <t>Total</t>
  </si>
  <si>
    <t>U. del Consejo de Rectores</t>
  </si>
  <si>
    <t>U. Privadas</t>
  </si>
  <si>
    <t>Institutos Profesionales</t>
  </si>
  <si>
    <t>Centros de Formación Técnica</t>
  </si>
  <si>
    <t>Quintil 1</t>
  </si>
  <si>
    <t>Quintil 2</t>
  </si>
  <si>
    <t>Quintil 3</t>
  </si>
  <si>
    <t>Quintil 4</t>
  </si>
  <si>
    <t>Quintil 5</t>
  </si>
  <si>
    <t>Región</t>
  </si>
  <si>
    <t>Femenino</t>
  </si>
  <si>
    <t>Masculino</t>
  </si>
  <si>
    <t>Profesional sin Licenciatura</t>
  </si>
  <si>
    <t>Profesional con Licenciatura</t>
  </si>
  <si>
    <t>Bachillerato</t>
  </si>
  <si>
    <t>CENTRO DE FORMACIÓN TÉCNICA INACAP</t>
  </si>
  <si>
    <t>CENTRO DE FORMACIÓN TÉCNICA SANTO TOMÁS</t>
  </si>
  <si>
    <t>INSTITUTO PROFESIONAL INACAP</t>
  </si>
  <si>
    <t>INSTITUTO PROFESIONAL LA ARAUCANA</t>
  </si>
  <si>
    <t>INSTITUTO PROFESIONAL SANTO TOMÁS</t>
  </si>
  <si>
    <t>PONTIFICIA UNIVERSIDAD CATÓLICA DE CHILE</t>
  </si>
  <si>
    <t>PONTIFICIA UNIVERSIDAD CATÓLICA DE VALPARAÍSO</t>
  </si>
  <si>
    <t>UNIVERSIDAD ACADEMIA DE HUMANISMO CRISTIANO</t>
  </si>
  <si>
    <t>UNIVERSIDAD ADOLFO IBÁÑEZ</t>
  </si>
  <si>
    <t>UNIVERSIDAD ALBERTO HURTADO</t>
  </si>
  <si>
    <t>UNIVERSIDAD AUSTRAL DE CHILE</t>
  </si>
  <si>
    <t>UNIVERSIDAD CATÓLICA CARDENAL RAÚL SILVA HENRÍQUEZ</t>
  </si>
  <si>
    <t>UNIVERSIDAD CATÓLICA DE LA SANTÍSIMA CONCEPCIÓN</t>
  </si>
  <si>
    <t>UNIVERSIDAD CATÓLICA DE TEMUCO</t>
  </si>
  <si>
    <t>UNIVERSIDAD CATÓLICA DEL MAULE</t>
  </si>
  <si>
    <t>UNIVERSIDAD CATÓLICA DEL NORTE</t>
  </si>
  <si>
    <t>UNIVERSIDAD CENTRAL DE CHILE</t>
  </si>
  <si>
    <t>UNIVERSIDAD DE CHILE</t>
  </si>
  <si>
    <t>UNIVERSIDAD DE CONCEPCIÓN</t>
  </si>
  <si>
    <t>UNIVERSIDAD DE LA FRONTERA</t>
  </si>
  <si>
    <t>UNIVERSIDAD DE MAGALLANES</t>
  </si>
  <si>
    <t>UNIVERSIDAD DE SANTIAGO DE CHILE</t>
  </si>
  <si>
    <t>UNIVERSIDAD DE TALCA</t>
  </si>
  <si>
    <t>UNIVERSIDAD DE TARAPACÁ</t>
  </si>
  <si>
    <t>UNIVERSIDAD DE VALPARAÍSO</t>
  </si>
  <si>
    <t>UNIVERSIDAD DEL BÍO-BÍO</t>
  </si>
  <si>
    <t>UNIVERSIDAD DEL PACÍFICO</t>
  </si>
  <si>
    <t>UNIVERSIDAD DIEGO PORTALES</t>
  </si>
  <si>
    <t>UNIVERSIDAD MAYOR</t>
  </si>
  <si>
    <t>UNIVERSIDAD SANTO TOMÁS</t>
  </si>
  <si>
    <t>UNIVERSIDAD TÉCNICA FEDERICO SANTA MARÍA</t>
  </si>
  <si>
    <t>Nombre IES</t>
  </si>
  <si>
    <t>Nivel de Estudio</t>
  </si>
  <si>
    <t>Género</t>
  </si>
  <si>
    <t>Tipo de IES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</si>
  <si>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</si>
  <si>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</si>
  <si>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</si>
  <si>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</si>
  <si>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</si>
  <si>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</si>
  <si>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</si>
  <si>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</si>
  <si>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</si>
  <si>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Región del Grupo Familiar</t>
  </si>
  <si>
    <t>Quintil de Ingreso percápita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</si>
  <si>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</si>
  <si>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</si>
  <si>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</si>
  <si>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</si>
  <si>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</si>
  <si>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</si>
  <si>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</si>
  <si>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</si>
  <si>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</si>
  <si>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</si>
  <si>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</si>
  <si>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</si>
  <si>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</si>
  <si>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</si>
  <si>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</si>
  <si>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</si>
  <si>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</si>
  <si>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5.1</t>
  </si>
  <si>
    <t>5.2</t>
  </si>
  <si>
    <t>CENTRO DE FORMACIÓN TÉCNICA ANDRÉS BELLO</t>
  </si>
  <si>
    <t>INSTITUTO PROFESIONAL DE ARTE Y COMUNICACIÓN ARCOS</t>
  </si>
  <si>
    <t>INSTITUTO PROFESIONAL DE CHILE</t>
  </si>
  <si>
    <t>UNIVERSIDAD AUTÓNOMA DE CHILE</t>
  </si>
  <si>
    <t>UNIVERSIDAD DE ANTOFAGASTA</t>
  </si>
  <si>
    <t>UNIVERSIDAD DEL DESARROLLO</t>
  </si>
  <si>
    <t>UNIVERSIDAD SAN SEBASTIÁN</t>
  </si>
  <si>
    <t>Montos en $ de cada año</t>
  </si>
  <si>
    <t>ALUMNOS DE INGRESO A PRIMER AÑO</t>
  </si>
  <si>
    <t>ALUMNOS DE CURSOS SUPERIORES</t>
  </si>
  <si>
    <t>% del total de créditos cursados</t>
  </si>
  <si>
    <t>Carreras Técnicas</t>
  </si>
  <si>
    <t>N° beneficiarios</t>
  </si>
  <si>
    <t>Montos Solicitados</t>
  </si>
  <si>
    <t>CRECIMIENTO DEL ARANCEL SOLICITADO POR QUINTIL DE INGRESO</t>
  </si>
  <si>
    <t>% Participación del Total</t>
  </si>
  <si>
    <t>INSTITUTO PROFESIONAL LOS LEONES</t>
  </si>
  <si>
    <t>UNIVERSIDAD FINIS TERRAE</t>
  </si>
  <si>
    <t>UNIVERSIDAD DE LOS ANDES</t>
  </si>
  <si>
    <t>UNIVERSIDAD ARTURO PRAT</t>
  </si>
  <si>
    <t>INSTITUTO PROFESIONAL PROVIDENCIA</t>
  </si>
  <si>
    <t>Tipo de Institución</t>
  </si>
  <si>
    <t>Tipo de Título Técnico</t>
  </si>
  <si>
    <t>Tipo de Título Profesional sin Licenciatura</t>
  </si>
  <si>
    <t>Tipo de Título Profesional con Licenciatura</t>
  </si>
  <si>
    <t>Tipo de Título Bachillerato</t>
  </si>
  <si>
    <t>Financiados por Instituciones Privadas</t>
  </si>
  <si>
    <t>2.8</t>
  </si>
  <si>
    <t>2.9</t>
  </si>
  <si>
    <t>Quintil</t>
  </si>
  <si>
    <t>Por Institución de Educación Superior</t>
  </si>
  <si>
    <t>Número de beneficiarios</t>
  </si>
  <si>
    <t>Comprados por el Estado</t>
  </si>
  <si>
    <t xml:space="preserve">Montos en $ de cada año </t>
  </si>
  <si>
    <t>INSTITUTO PROFESIONAL AIEP</t>
  </si>
  <si>
    <t>INSTITUTO PROFESIONAL ESCUELA MODERNA DE MÚSICA</t>
  </si>
  <si>
    <t>UNIVERSIDAD ADVENTISTA DE CHILE</t>
  </si>
  <si>
    <t>UNIVERSIDAD BERNARDO OHIGGINS</t>
  </si>
  <si>
    <t>UNIVERSIDAD DE ATACAMA</t>
  </si>
  <si>
    <t>UNIVERSIDAD DE LAS AMÉRICAS</t>
  </si>
  <si>
    <t>UNIVERSIDAD DE LOS LAGOS</t>
  </si>
  <si>
    <t>UNIVERSIDAD TECNOLÓGICA DE CHILE INACAP</t>
  </si>
  <si>
    <t>Por Tipo de Establecimiento de Enseñanza Media</t>
  </si>
  <si>
    <t>Montos solicitados</t>
  </si>
  <si>
    <t>Estudiante de Colegio o Liceo Fiscal o Municipal</t>
  </si>
  <si>
    <t>Estudiante de Colegio o Liceo Particular subvencionado</t>
  </si>
  <si>
    <t>Estudiante de Colegio o Liceo Particular Pagado</t>
  </si>
  <si>
    <t>TIPO ESTABLECIMIENTO EM</t>
  </si>
  <si>
    <t>Otros / Sin Información</t>
  </si>
  <si>
    <t>CRECIMIENTO DEL MONTO SOLICITADO SEGÚN TIPO DE ESTABLECIMIENTO EDUCACIONAL DE ORIGEN</t>
  </si>
  <si>
    <t>INSTITUTO PROFESIONAL CARLOS CASANUEVA</t>
  </si>
  <si>
    <t>UNIVERSIDAD DEL MAR</t>
  </si>
  <si>
    <t>UNIVERSIDAD PEDRO DE VALDIVIA</t>
  </si>
  <si>
    <t>UNIVERSIDAD UCINF</t>
  </si>
  <si>
    <t>UNIVERSIDAD TECNOLÓGICA METROPOLITANA</t>
  </si>
  <si>
    <t>CENTRO DE FORMACIÓN TÉCNICA BARROS ARANA</t>
  </si>
  <si>
    <t>CENTRO DE FORMACIÓN TÉCNICA CÁMARA DE COMERCIO DE SANTIAGO</t>
  </si>
  <si>
    <t>CENTRO DE FORMACIÓN TÉCNICA DEL MEDIO AMBIENTE</t>
  </si>
  <si>
    <t>CRECIMIENTO DEL MONTO SOLICITADO POR TIPO DE INSTITUCIÓN</t>
  </si>
  <si>
    <t>CRECIMIENTO DE BENEFICIARIOS POR INSTITUCIÓN DE EDUCACION SUPERIOR</t>
  </si>
  <si>
    <t>CRECIMIENTO DEL MONTO SOLICITADO POR INSTITUCIÓN DE EDUCACION SUPERIOR</t>
  </si>
  <si>
    <t>CRECIMIENTO DEL NÚMERO DE BENEFICIARIOS POR TIPO DE INSTITUCIÓN</t>
  </si>
  <si>
    <t>SEGÚN NÚMERO DE BENEFICIARIOS Y MONTOS TOTALES DE ARANCEL SOLICITADO POR TIPO DE INSTITUCIÓN</t>
  </si>
  <si>
    <t>CRECIMIENTO DEL NÚMERO DE BENEFICIARIOS POR QUINTIL DE INGRESO</t>
  </si>
  <si>
    <t>SEGÚN NÚMERO DE BENEFICIARIOS Y MONTOS TOTALES DE ARANCEL SOLICITADO POR QUINTIL DE INGRESO</t>
  </si>
  <si>
    <t>CRECIMIENTO DEL NÚMERO DE BENEFICIARIOS POR REGION</t>
  </si>
  <si>
    <t>SEGÚN NÚMERO DE BENEFICIARIOS Y MONTOS TOTALES DE ARANCEL SOLICITADO POR REGION</t>
  </si>
  <si>
    <t>CRECIMIENTO DEL NÚMERO TOTAL DE BENEFICIARIOS SEGÚN TIPO DE ESTABLECIMIENTO EDUCACIONAL DE ORIGEN</t>
  </si>
  <si>
    <t>CRECIMIENTO DEL NÚMERO DE BENEFICIARIOS POR TIPO DE INSTITUCIÓN Y GÉNERO FEMENINO</t>
  </si>
  <si>
    <t>CRECIMIENTO DEL NÚMERO DE BENEFICIARIOS POR TIPO DE INSTITUCIÓN Y GÉNERO MASCULINO</t>
  </si>
  <si>
    <t>CRECIMIENTO DEL NÚMERO DE BENEFICIARIOS POR QUINTIL DE INGRESO Y GÉNERO FEMENINO</t>
  </si>
  <si>
    <t>CRECIMIENTO DEL NÚMERO DE BENEFICIARIOS POR QUINTIL DE INGRESO Y GÉNERO MASCULINO</t>
  </si>
  <si>
    <t>CRECIMIENTO DEL NÚMERO DE BENEFICIARIOS POR REGION Y GÉNERO FEMENINO</t>
  </si>
  <si>
    <t>CRECIMIENTO DEL NÚMERO DE BENEFICIARIOS POR REGION Y GÉNERO MASCULINO</t>
  </si>
  <si>
    <t>CRECIMIENTO DEL NÚMERO DE BENEFICIARIOS POR TIPO DE INSTITUCIÓN Y TIPO DE TÍTULO PROFESIONAL SIN LICENCIATURA</t>
  </si>
  <si>
    <t>CRECIMIENTO DEL NÚMERO DE BENEFICIARIOS POR TIPO DE INSTITUCIÓN Y TIPO DE TÍTULO PROFESIONAL CON LICENCIATURA</t>
  </si>
  <si>
    <t>CRECIMIENTO DEL NÚMERO DE BENEFICIARIOS POR TIPO DE INSTITUCIÓN Y TIPO DE TÍTULO BACHILLERATO</t>
  </si>
  <si>
    <t>CRECIMIENTO DEL NÚMERO DE BENEFICIARIOS POR QUINTIL DE INGRESO Y TIPO DE TÍTULO PROFESIONAL SIN LICENCIATURA</t>
  </si>
  <si>
    <t>CRECIMIENTO DEL NÚMERO DE BENEFICIARIOS POR QUINTIL DE INGRESO Y TIPO DE TÍTULO PROFESIONAL CON LICENCIATURA</t>
  </si>
  <si>
    <t>CRECIMIENTO DEL NÚMERO DE BENEFICIARIOS POR QUINTIL DE INGRESO Y TIPO DE TÍTULO BACHILLERATO</t>
  </si>
  <si>
    <t>CRECIMIENTO DEL NÚMERO DE BENEFICIARIOS POR REGION Y TIPO DE TÍTULO PROFESIONAL SIN LICENCIATURA</t>
  </si>
  <si>
    <t>CRECIMIENTO DEL NÚMERO DE BENEFICIARIOS POR REGION Y TIPO DE TÍTULO PROFESIONAL CON LICENCIATURA</t>
  </si>
  <si>
    <t>CRECIMIENTO DEL NÚMERO DE BENEFICIARIOS POR REGION Y TIPO DE TÍTULO PROFESIONAL BACHILLERATO</t>
  </si>
  <si>
    <t>CRECIMIENTO DEL NÚMERO DE BENEFICIARIOS POR TIPO DE INSTITUCIÓN Y TIPO DE TÍTULO TÉCNICO</t>
  </si>
  <si>
    <t>CRECIMIENTO DEL NÚMERO DE BENEFICIARIOS POR QUINTIL DE INGRESO Y TIPO DE TÍTULO TÉCNICO</t>
  </si>
  <si>
    <t>CRECIMIENTO DEL NÚMERO DE BENEFICIARIOS POR REGION Y TIPO DE TÍTULO TÉCNICO</t>
  </si>
  <si>
    <t>FF.AA.</t>
  </si>
  <si>
    <t>CRECIMIENTO DEL NÚMERO DE BENEFICIARIOS POR QUINTIL DE INGRESO PER CÁPITA</t>
  </si>
  <si>
    <t>Quintiles de Ingreso Per cápita</t>
  </si>
  <si>
    <t>CRECIMIENTO DEL TOTAL DE CRÉDITOS OTORGADOS, COMPRADOS POR LA TESORERÍA GENERAL DE LA REPÚBLICA</t>
  </si>
  <si>
    <t>CRECIMIENTO DEL TOTAL DE CRÉDITOS OTORGADOS, FINANCIADOS POR INSTITUCIÓNES PRIVADAS</t>
  </si>
  <si>
    <t>CRECIMIENTO DEL TOTAL DE CRÉDITOS OTORGADOS, FINANCIADOS POR ENTIDADES PRIVADAS</t>
  </si>
  <si>
    <t>PORCENTAJE DE PARTICIPACIÓN HISTÓRICO SOBRE EL TOTAL DE CRÉDITOS OTORGADOS</t>
  </si>
  <si>
    <t>ORDENADOS SEGÚN PORCENTAJE DE PARTICIPACIÓN SOBRE EL TOTAL HISTÓRICO DE CRÉDITOS ASIGNADOS</t>
  </si>
  <si>
    <r>
      <t xml:space="preserve">ALUMNOS DE INGRESO A </t>
    </r>
    <r>
      <rPr>
        <b/>
        <u val="single"/>
        <sz val="8"/>
        <rFont val="Arial"/>
        <family val="2"/>
      </rPr>
      <t>PRIMER AÑO</t>
    </r>
  </si>
  <si>
    <r>
      <t xml:space="preserve">ALUMNOS DE </t>
    </r>
    <r>
      <rPr>
        <b/>
        <u val="single"/>
        <sz val="8"/>
        <rFont val="Arial"/>
        <family val="2"/>
      </rPr>
      <t>CURSOS SUPERIORES</t>
    </r>
  </si>
  <si>
    <t>Estudiante de Corporacion Privada de Administracion Delegada</t>
  </si>
  <si>
    <t>UNIVERSIDAD DE LA SERENA</t>
  </si>
  <si>
    <t>UNIVERSIDAD GABRIELA MISTRAL</t>
  </si>
  <si>
    <t>INSTITUTO PROFESIONAL ESUCOMEX</t>
  </si>
  <si>
    <t>Centro de Formación Técnica Fontanar</t>
  </si>
  <si>
    <t>CENTRO DE FORMACIÓN TÉCNICA PROANDES</t>
  </si>
  <si>
    <t>CENTRO DE FORMACIÓN TÉCNICA UCEVALPO</t>
  </si>
  <si>
    <t>INSTITUTO PROFESIONAL CIISA</t>
  </si>
  <si>
    <t>CENTRO DE FORMACIÓN TÉCNICA ICEL</t>
  </si>
  <si>
    <t>CENTRO DE FORMACIÓN TÉCNICA INSEC</t>
  </si>
  <si>
    <t>INSTITUTO PROFESIONAL AGRARIO ADOLFO MATTHEI</t>
  </si>
  <si>
    <t>2014(*)</t>
  </si>
  <si>
    <t>CENTRO DE FORMACIÓN TÉCNICA JUAN BOHON</t>
  </si>
  <si>
    <t>INSTITUTO PROFESIONAL  IPG</t>
  </si>
  <si>
    <t>INDICE DE AGRUPACION DE DATOS ESTADISTICOS HISTORICO 2006-2015</t>
  </si>
  <si>
    <t>3.9</t>
  </si>
  <si>
    <t>INSTITUTO PROFESIONAL DUOC UC</t>
  </si>
  <si>
    <t>UNIVERSIDAD ANDRÉS BELLO</t>
  </si>
  <si>
    <t>INSTITUTO PROFESIONAL DR. VIRGINIO GÓMEZ G.</t>
  </si>
  <si>
    <t>UNIVERSIDAD DE VIÑA DEL MAR</t>
  </si>
  <si>
    <t>CENTRO DE FORMACIÓN TÉCNICA DUOC UC</t>
  </si>
  <si>
    <t>INSTITUTO PROFESIONAL DEL VALLE CENTRAL</t>
  </si>
  <si>
    <t>UNIVERSIDAD IBEROAMERICANA DE CIENCIAS Y TECNOLOGÍA, UNICIT</t>
  </si>
  <si>
    <t>CENTRO DE FORMACIÓN TÉCNICA SAN AGUSTÍN DE TALCA</t>
  </si>
  <si>
    <t>INSTITUTO PROFESIONAL INSTITUTO DE ESTUDIOS BANCARIOS GUILLERMO SUBERCASEAUX</t>
  </si>
  <si>
    <t>UNIVERSIDAD SEK</t>
  </si>
  <si>
    <t>UNIVERSIDAD DE PLAYA ANCHA DE CIENCIAS DE LA EDUCACIÓN</t>
  </si>
  <si>
    <t>UNIVERSIDAD DE ARTE Y CIENCIAS SOCIALES ARCIS</t>
  </si>
  <si>
    <t>CENTRO DE FORMACIÓN TÉCNICA INSTITUTO TECNOLÓGICO DE CHILE - ITC</t>
  </si>
  <si>
    <t>UNIVERSIDAD DE ARTES, CIENCIAS Y COMUNICACIÓN - UNIACC</t>
  </si>
  <si>
    <t>CENTRO DE FORMACIÓN TÉCNICA CEDUC-UCN</t>
  </si>
  <si>
    <t>CENTRO DE FORMACIÓN TÉCNICA ENAC CENTRO DE FORMACIÓN TÉCNICA DE LOS ESTABLECIMIENTOS NACIONALES DE EDUCACIÓN CARITAS-CHILE</t>
  </si>
  <si>
    <t>ESCUELA MILITAR DEL LIBERTADOR BERNARDO OHIGGINS</t>
  </si>
  <si>
    <t>INSTITUTO PROFESIONAL ESCUELA DE CONTADORES AUDITORES DE SANTIAGO</t>
  </si>
  <si>
    <t>INSTITUTO PROFESIONAL EATRI INSTITUTO PROFESIONAL</t>
  </si>
  <si>
    <t>INSTITUTO PROFESIONAL INSTITUTO NACIONAL DEL FÚTBOL</t>
  </si>
  <si>
    <t>ESCUELA NAVAL ARTURO PRAT</t>
  </si>
  <si>
    <t>ESCUELA DE AVIACIÓN CAPITÁN MANUEL AVALOS PRADO</t>
  </si>
  <si>
    <t>CENTRO DE FORMACIÓN TÉCNICA IPROSEC</t>
  </si>
  <si>
    <t>CENTRO DE FORMACIÓN TÉCNICA U.VALPO O CFT UV</t>
  </si>
  <si>
    <t>CENTRO DE FORMACIÓN TÉCNICA TEODORO WICKEL KLUWEN</t>
  </si>
  <si>
    <t>PERÍODO DE ASIGNACIÓN 2006-2017</t>
  </si>
  <si>
    <t xml:space="preserve">PERÍODO DE ASIGNACIÓN 2006-2017 </t>
  </si>
  <si>
    <t>Crec. 16-17</t>
  </si>
  <si>
    <t>Crec. 06-17</t>
  </si>
  <si>
    <t>Fundación Educacional UTA</t>
  </si>
  <si>
    <t>UNIVERSIDAD DE O' HIGGINS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</si>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</sst>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/>
      <bottom/>
    </border>
    <border>
      <left/>
      <right/>
      <top style="double"/>
      <bottom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 style="thin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double"/>
      <top style="double"/>
      <bottom style="double"/>
    </border>
    <border>
      <left style="thin"/>
      <right style="thin"/>
      <top style="double"/>
      <bottom/>
    </border>
    <border>
      <left/>
      <right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center"/>
    </xf>
    <xf numFmtId="9" fontId="5" fillId="0" borderId="10" xfId="54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center"/>
    </xf>
    <xf numFmtId="9" fontId="5" fillId="0" borderId="0" xfId="54" applyFont="1" applyFill="1" applyBorder="1" applyAlignment="1">
      <alignment horizontal="center"/>
    </xf>
    <xf numFmtId="9" fontId="5" fillId="0" borderId="0" xfId="54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9" fontId="5" fillId="0" borderId="0" xfId="54" applyFont="1" applyFill="1" applyBorder="1" applyAlignment="1">
      <alignment horizontal="center" vertical="center" wrapText="1"/>
    </xf>
    <xf numFmtId="164" fontId="5" fillId="0" borderId="0" xfId="54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1" fontId="5" fillId="0" borderId="10" xfId="54" applyNumberFormat="1" applyFont="1" applyFill="1" applyBorder="1" applyAlignment="1">
      <alignment horizontal="center" vertical="center" wrapText="1"/>
    </xf>
    <xf numFmtId="9" fontId="5" fillId="0" borderId="10" xfId="54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9" fontId="5" fillId="0" borderId="0" xfId="54" applyFont="1" applyFill="1" applyBorder="1" applyAlignment="1">
      <alignment horizontal="left" vertical="center" wrapText="1"/>
    </xf>
    <xf numFmtId="0" fontId="2" fillId="0" borderId="0" xfId="52" applyFont="1" applyFill="1" applyBorder="1" applyAlignment="1" quotePrefix="1">
      <alignment horizontal="left" vertical="top"/>
      <protection/>
    </xf>
    <xf numFmtId="3" fontId="2" fillId="0" borderId="0" xfId="52" applyNumberFormat="1" applyFont="1" applyFill="1" applyBorder="1" applyAlignment="1">
      <alignment vertic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9" fontId="2" fillId="0" borderId="0" xfId="54" applyFont="1" applyFill="1" applyAlignment="1">
      <alignment horizontal="center"/>
    </xf>
    <xf numFmtId="9" fontId="5" fillId="0" borderId="10" xfId="54" applyFont="1" applyFill="1" applyBorder="1" applyAlignment="1">
      <alignment horizontal="left"/>
    </xf>
    <xf numFmtId="165" fontId="2" fillId="0" borderId="0" xfId="47" applyNumberFormat="1" applyFont="1" applyFill="1" applyAlignment="1">
      <alignment/>
    </xf>
    <xf numFmtId="165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3" fontId="2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9" fontId="2" fillId="0" borderId="21" xfId="54" applyFont="1" applyFill="1" applyBorder="1" applyAlignment="1">
      <alignment horizontal="center"/>
    </xf>
    <xf numFmtId="9" fontId="2" fillId="0" borderId="0" xfId="54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2" fillId="0" borderId="23" xfId="54" applyNumberFormat="1" applyFont="1" applyFill="1" applyBorder="1" applyAlignment="1">
      <alignment horizontal="center"/>
    </xf>
    <xf numFmtId="164" fontId="5" fillId="0" borderId="22" xfId="54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wrapText="1"/>
    </xf>
    <xf numFmtId="3" fontId="5" fillId="0" borderId="10" xfId="54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9" fontId="5" fillId="0" borderId="11" xfId="54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9" fontId="2" fillId="0" borderId="0" xfId="54" applyFont="1" applyFill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9" fontId="5" fillId="0" borderId="10" xfId="54" applyFont="1" applyFill="1" applyBorder="1" applyAlignment="1">
      <alignment/>
    </xf>
    <xf numFmtId="9" fontId="5" fillId="0" borderId="0" xfId="54" applyFont="1" applyFill="1" applyBorder="1" applyAlignment="1">
      <alignment/>
    </xf>
    <xf numFmtId="10" fontId="2" fillId="0" borderId="0" xfId="54" applyNumberFormat="1" applyFont="1" applyFill="1" applyAlignment="1">
      <alignment horizontal="center"/>
    </xf>
    <xf numFmtId="10" fontId="2" fillId="0" borderId="0" xfId="54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3" fontId="5" fillId="0" borderId="26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64" fontId="5" fillId="0" borderId="15" xfId="54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65" fontId="2" fillId="0" borderId="27" xfId="47" applyNumberFormat="1" applyFont="1" applyFill="1" applyBorder="1" applyAlignment="1">
      <alignment/>
    </xf>
    <xf numFmtId="165" fontId="2" fillId="0" borderId="18" xfId="47" applyNumberFormat="1" applyFont="1" applyFill="1" applyBorder="1" applyAlignment="1">
      <alignment/>
    </xf>
    <xf numFmtId="165" fontId="2" fillId="0" borderId="28" xfId="47" applyNumberFormat="1" applyFont="1" applyFill="1" applyBorder="1" applyAlignment="1">
      <alignment/>
    </xf>
    <xf numFmtId="9" fontId="42" fillId="0" borderId="0" xfId="54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164" fontId="2" fillId="0" borderId="0" xfId="54" applyNumberFormat="1" applyFont="1" applyFill="1" applyAlignment="1">
      <alignment horizontal="center"/>
    </xf>
    <xf numFmtId="10" fontId="5" fillId="0" borderId="10" xfId="54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2" fillId="0" borderId="29" xfId="0" applyFont="1" applyFill="1" applyBorder="1" applyAlignment="1">
      <alignment/>
    </xf>
    <xf numFmtId="164" fontId="2" fillId="0" borderId="30" xfId="54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9" fontId="5" fillId="0" borderId="32" xfId="54" applyFont="1" applyFill="1" applyBorder="1" applyAlignment="1">
      <alignment horizontal="center"/>
    </xf>
    <xf numFmtId="9" fontId="5" fillId="0" borderId="31" xfId="54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2" fillId="0" borderId="0" xfId="0" applyFont="1" applyFill="1" applyAlignment="1">
      <alignment wrapText="1"/>
    </xf>
    <xf numFmtId="9" fontId="5" fillId="0" borderId="22" xfId="54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9" fontId="5" fillId="0" borderId="10" xfId="54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46"/>
  <sheetViews>
    <sheetView zoomScalePageLayoutView="0" workbookViewId="0" topLeftCell="A16">
      <selection activeCell="F33" sqref="F33"/>
    </sheetView>
  </sheetViews>
  <sheetFormatPr defaultColWidth="11.421875" defaultRowHeight="12.75"/>
  <cols>
    <col min="1" max="2" width="11.421875" style="6" customWidth="1"/>
    <col min="3" max="3" width="37.57421875" style="6" bestFit="1" customWidth="1"/>
    <col min="4" max="16384" width="11.421875" style="6" customWidth="1"/>
  </cols>
  <sheetData>
    <row r="5" spans="2:3" s="3" customFormat="1" ht="12.75">
      <c r="B5" s="1" t="s">
        <v>192</v>
      </c>
      <c r="C5" s="2"/>
    </row>
    <row r="7" spans="2:3" s="3" customFormat="1" ht="12.75">
      <c r="B7" s="4">
        <v>1</v>
      </c>
      <c r="C7" s="4" t="s">
        <v>51</v>
      </c>
    </row>
    <row r="8" spans="2:3" ht="12.75">
      <c r="B8" s="5" t="s">
        <v>52</v>
      </c>
      <c r="C8" s="5" t="s">
        <v>103</v>
      </c>
    </row>
    <row r="9" spans="2:3" ht="12.75">
      <c r="B9" s="5" t="s">
        <v>53</v>
      </c>
      <c r="C9" s="5" t="s">
        <v>49</v>
      </c>
    </row>
    <row r="10" spans="2:3" ht="12.75">
      <c r="B10" s="5" t="s">
        <v>54</v>
      </c>
      <c r="C10" s="5" t="s">
        <v>50</v>
      </c>
    </row>
    <row r="11" spans="2:3" ht="12.75">
      <c r="B11" s="5" t="s">
        <v>55</v>
      </c>
      <c r="C11" s="5" t="s">
        <v>104</v>
      </c>
    </row>
    <row r="12" spans="2:3" ht="12.75">
      <c r="B12" s="5" t="s">
        <v>56</v>
      </c>
      <c r="C12" s="5" t="s">
        <v>105</v>
      </c>
    </row>
    <row r="13" spans="2:3" ht="12.75">
      <c r="B13" s="5" t="s">
        <v>57</v>
      </c>
      <c r="C13" s="5" t="s">
        <v>106</v>
      </c>
    </row>
    <row r="14" spans="2:3" ht="12.75">
      <c r="B14" s="5" t="s">
        <v>58</v>
      </c>
      <c r="C14" s="5" t="s">
        <v>107</v>
      </c>
    </row>
    <row r="15" spans="2:3" ht="12.75">
      <c r="B15" s="5" t="s">
        <v>59</v>
      </c>
      <c r="C15" s="5" t="s">
        <v>114</v>
      </c>
    </row>
    <row r="16" spans="2:3" ht="12.75">
      <c r="B16" s="5" t="s">
        <v>60</v>
      </c>
      <c r="C16" s="5" t="s">
        <v>108</v>
      </c>
    </row>
    <row r="18" spans="2:3" s="3" customFormat="1" ht="12.75">
      <c r="B18" s="4">
        <v>2</v>
      </c>
      <c r="C18" s="4" t="s">
        <v>111</v>
      </c>
    </row>
    <row r="19" spans="2:3" ht="12.75">
      <c r="B19" s="5" t="s">
        <v>63</v>
      </c>
      <c r="C19" s="5" t="s">
        <v>62</v>
      </c>
    </row>
    <row r="20" spans="2:3" ht="12.75">
      <c r="B20" s="5" t="s">
        <v>64</v>
      </c>
      <c r="C20" s="5" t="s">
        <v>49</v>
      </c>
    </row>
    <row r="21" spans="2:3" ht="12.75">
      <c r="B21" s="5" t="s">
        <v>65</v>
      </c>
      <c r="C21" s="5" t="s">
        <v>50</v>
      </c>
    </row>
    <row r="22" spans="2:3" ht="12.75">
      <c r="B22" s="5" t="s">
        <v>66</v>
      </c>
      <c r="C22" s="5" t="s">
        <v>104</v>
      </c>
    </row>
    <row r="23" spans="2:3" ht="12.75">
      <c r="B23" s="5" t="s">
        <v>67</v>
      </c>
      <c r="C23" s="5" t="s">
        <v>105</v>
      </c>
    </row>
    <row r="24" spans="2:3" ht="12.75">
      <c r="B24" s="5" t="s">
        <v>68</v>
      </c>
      <c r="C24" s="5" t="s">
        <v>106</v>
      </c>
    </row>
    <row r="25" spans="2:3" ht="12.75">
      <c r="B25" s="5" t="s">
        <v>69</v>
      </c>
      <c r="C25" s="5" t="s">
        <v>107</v>
      </c>
    </row>
    <row r="26" spans="2:3" ht="12.75">
      <c r="B26" s="5" t="s">
        <v>109</v>
      </c>
      <c r="C26" s="5" t="s">
        <v>114</v>
      </c>
    </row>
    <row r="27" spans="2:3" ht="12.75">
      <c r="B27" s="5" t="s">
        <v>110</v>
      </c>
      <c r="C27" s="5" t="s">
        <v>108</v>
      </c>
    </row>
    <row r="29" spans="2:3" s="3" customFormat="1" ht="12.75">
      <c r="B29" s="4">
        <v>3</v>
      </c>
      <c r="C29" s="4" t="s">
        <v>11</v>
      </c>
    </row>
    <row r="30" spans="2:3" ht="12.75">
      <c r="B30" s="5" t="s">
        <v>70</v>
      </c>
      <c r="C30" s="5" t="s">
        <v>61</v>
      </c>
    </row>
    <row r="31" spans="2:3" ht="12.75">
      <c r="B31" s="5" t="s">
        <v>71</v>
      </c>
      <c r="C31" s="5" t="s">
        <v>49</v>
      </c>
    </row>
    <row r="32" spans="2:3" ht="12.75">
      <c r="B32" s="5" t="s">
        <v>72</v>
      </c>
      <c r="C32" s="5" t="s">
        <v>50</v>
      </c>
    </row>
    <row r="33" spans="2:3" ht="12.75">
      <c r="B33" s="5" t="s">
        <v>73</v>
      </c>
      <c r="C33" s="5" t="s">
        <v>104</v>
      </c>
    </row>
    <row r="34" spans="2:3" ht="12.75">
      <c r="B34" s="5" t="s">
        <v>74</v>
      </c>
      <c r="C34" s="5" t="s">
        <v>105</v>
      </c>
    </row>
    <row r="35" spans="2:3" ht="12.75">
      <c r="B35" s="5" t="s">
        <v>75</v>
      </c>
      <c r="C35" s="5" t="s">
        <v>106</v>
      </c>
    </row>
    <row r="36" spans="2:3" ht="12.75">
      <c r="B36" s="5" t="s">
        <v>76</v>
      </c>
      <c r="C36" s="5" t="s">
        <v>107</v>
      </c>
    </row>
    <row r="37" spans="2:3" ht="12.75">
      <c r="B37" s="5" t="s">
        <v>77</v>
      </c>
      <c r="C37" s="5" t="s">
        <v>114</v>
      </c>
    </row>
    <row r="38" spans="2:3" ht="12.75">
      <c r="B38" s="5" t="s">
        <v>193</v>
      </c>
      <c r="C38" s="5" t="s">
        <v>108</v>
      </c>
    </row>
    <row r="39" s="3" customFormat="1" ht="12.75"/>
    <row r="40" spans="2:3" ht="12.75">
      <c r="B40" s="4">
        <v>5</v>
      </c>
      <c r="C40" s="4" t="s">
        <v>124</v>
      </c>
    </row>
    <row r="41" spans="2:3" ht="12.75">
      <c r="B41" s="5" t="s">
        <v>80</v>
      </c>
      <c r="C41" s="5" t="s">
        <v>113</v>
      </c>
    </row>
    <row r="42" spans="2:3" ht="12.75">
      <c r="B42" s="5" t="s">
        <v>81</v>
      </c>
      <c r="C42" s="5" t="s">
        <v>125</v>
      </c>
    </row>
    <row r="43" spans="2:3" ht="12.75">
      <c r="B43" s="5"/>
      <c r="C43" s="5"/>
    </row>
    <row r="44" spans="2:3" ht="12.75">
      <c r="B44" s="4">
        <v>4</v>
      </c>
      <c r="C44" s="4" t="s">
        <v>112</v>
      </c>
    </row>
    <row r="45" spans="2:3" ht="12.75">
      <c r="B45" s="5" t="s">
        <v>78</v>
      </c>
      <c r="C45" s="5" t="s">
        <v>113</v>
      </c>
    </row>
    <row r="46" spans="2:3" ht="12.75">
      <c r="B46" s="5" t="s">
        <v>79</v>
      </c>
      <c r="C46" s="5" t="s">
        <v>95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886"/>
  <sheetViews>
    <sheetView tabSelected="1" zoomScale="110" zoomScaleNormal="110" zoomScalePageLayoutView="0" workbookViewId="0" topLeftCell="A163">
      <pane xSplit="1" topLeftCell="I1" activePane="topRight" state="frozen"/>
      <selection pane="topLeft" activeCell="A1" sqref="A1"/>
      <selection pane="topRight" activeCell="O192" sqref="O192"/>
    </sheetView>
  </sheetViews>
  <sheetFormatPr defaultColWidth="11.421875" defaultRowHeight="12.75"/>
  <cols>
    <col min="1" max="1" width="64.421875" style="30" customWidth="1"/>
    <col min="2" max="3" width="15.57421875" style="30" customWidth="1"/>
    <col min="4" max="4" width="16.8515625" style="30" customWidth="1"/>
    <col min="5" max="5" width="17.7109375" style="30" customWidth="1"/>
    <col min="6" max="7" width="17.57421875" style="30" customWidth="1"/>
    <col min="8" max="10" width="16.8515625" style="30" customWidth="1"/>
    <col min="11" max="11" width="13.57421875" style="30" bestFit="1" customWidth="1"/>
    <col min="12" max="13" width="15.28125" style="30" customWidth="1"/>
    <col min="14" max="14" width="14.7109375" style="30" bestFit="1" customWidth="1"/>
    <col min="15" max="15" width="19.28125" style="30" customWidth="1"/>
    <col min="16" max="16" width="15.28125" style="30" customWidth="1"/>
    <col min="17" max="17" width="16.00390625" style="30" customWidth="1"/>
    <col min="18" max="18" width="15.8515625" style="30" customWidth="1"/>
    <col min="19" max="19" width="15.28125" style="30" bestFit="1" customWidth="1"/>
    <col min="20" max="20" width="13.421875" style="30" bestFit="1" customWidth="1"/>
    <col min="21" max="21" width="12.8515625" style="30" customWidth="1"/>
    <col min="22" max="22" width="14.421875" style="30" customWidth="1"/>
    <col min="23" max="23" width="12.140625" style="30" bestFit="1" customWidth="1"/>
    <col min="24" max="24" width="13.7109375" style="30" customWidth="1"/>
    <col min="25" max="26" width="14.8515625" style="30" customWidth="1"/>
    <col min="27" max="16384" width="11.421875" style="30" customWidth="1"/>
  </cols>
  <sheetData>
    <row r="2" ht="11.25">
      <c r="A2" s="7" t="s">
        <v>143</v>
      </c>
    </row>
    <row r="3" ht="11.25">
      <c r="A3" s="7" t="s">
        <v>219</v>
      </c>
    </row>
    <row r="5" spans="1:14" ht="12" thickBot="1">
      <c r="A5" s="8" t="s">
        <v>0</v>
      </c>
      <c r="B5" s="31">
        <v>2006</v>
      </c>
      <c r="C5" s="31">
        <v>2007</v>
      </c>
      <c r="D5" s="31">
        <v>2008</v>
      </c>
      <c r="E5" s="31">
        <v>2009</v>
      </c>
      <c r="F5" s="31">
        <v>2010</v>
      </c>
      <c r="G5" s="31">
        <v>2011</v>
      </c>
      <c r="H5" s="31">
        <v>2012</v>
      </c>
      <c r="I5" s="31">
        <v>2013</v>
      </c>
      <c r="J5" s="31">
        <v>2014</v>
      </c>
      <c r="K5" s="31">
        <v>2015</v>
      </c>
      <c r="L5" s="31">
        <v>2016</v>
      </c>
      <c r="M5" s="31">
        <v>2017</v>
      </c>
      <c r="N5" s="31" t="s">
        <v>221</v>
      </c>
    </row>
    <row r="6" spans="1:14" ht="12" thickTop="1">
      <c r="A6" s="32" t="s">
        <v>2</v>
      </c>
      <c r="B6" s="33">
        <v>5620</v>
      </c>
      <c r="C6" s="33">
        <v>4573</v>
      </c>
      <c r="D6" s="33">
        <v>5804</v>
      </c>
      <c r="E6" s="33">
        <v>8822</v>
      </c>
      <c r="F6" s="33">
        <v>9311</v>
      </c>
      <c r="G6" s="33">
        <v>7869</v>
      </c>
      <c r="H6" s="33">
        <v>9111</v>
      </c>
      <c r="I6" s="33">
        <v>9912</v>
      </c>
      <c r="J6" s="33">
        <v>9458</v>
      </c>
      <c r="K6" s="33">
        <v>9349</v>
      </c>
      <c r="L6" s="33">
        <v>10720</v>
      </c>
      <c r="M6" s="33">
        <v>10504</v>
      </c>
      <c r="N6" s="34">
        <f aca="true" t="shared" si="0" ref="N6:N11">M6/L6-1</f>
        <v>-0.020149253731343242</v>
      </c>
    </row>
    <row r="7" spans="1:14" ht="11.25">
      <c r="A7" s="32" t="s">
        <v>3</v>
      </c>
      <c r="B7" s="33">
        <v>10280</v>
      </c>
      <c r="C7" s="33">
        <v>13951</v>
      </c>
      <c r="D7" s="33">
        <v>17626</v>
      </c>
      <c r="E7" s="33">
        <v>29023</v>
      </c>
      <c r="F7" s="33">
        <v>37575</v>
      </c>
      <c r="G7" s="33">
        <v>39768</v>
      </c>
      <c r="H7" s="33">
        <v>38738</v>
      </c>
      <c r="I7" s="33">
        <v>35161</v>
      </c>
      <c r="J7" s="33">
        <v>32617</v>
      </c>
      <c r="K7" s="33">
        <v>33942</v>
      </c>
      <c r="L7" s="33">
        <v>32402</v>
      </c>
      <c r="M7" s="33">
        <v>30261</v>
      </c>
      <c r="N7" s="34">
        <f t="shared" si="0"/>
        <v>-0.06607616813776929</v>
      </c>
    </row>
    <row r="8" spans="1:14" ht="11.25">
      <c r="A8" s="32" t="s">
        <v>4</v>
      </c>
      <c r="B8" s="33">
        <v>3784</v>
      </c>
      <c r="C8" s="33">
        <v>11533</v>
      </c>
      <c r="D8" s="33">
        <v>13129</v>
      </c>
      <c r="E8" s="33">
        <v>22253</v>
      </c>
      <c r="F8" s="33">
        <v>30316</v>
      </c>
      <c r="G8" s="33">
        <v>32105</v>
      </c>
      <c r="H8" s="33">
        <v>29020</v>
      </c>
      <c r="I8" s="33">
        <v>33329</v>
      </c>
      <c r="J8" s="33">
        <v>32070</v>
      </c>
      <c r="K8" s="33">
        <v>35401</v>
      </c>
      <c r="L8" s="33">
        <v>34111</v>
      </c>
      <c r="M8" s="33">
        <v>18925</v>
      </c>
      <c r="N8" s="34">
        <f t="shared" si="0"/>
        <v>-0.44519363255254907</v>
      </c>
    </row>
    <row r="9" spans="1:14" ht="11.25">
      <c r="A9" s="32" t="s">
        <v>5</v>
      </c>
      <c r="B9" s="33">
        <v>1579</v>
      </c>
      <c r="C9" s="33">
        <v>4959</v>
      </c>
      <c r="D9" s="33">
        <v>6132</v>
      </c>
      <c r="E9" s="33">
        <v>9732</v>
      </c>
      <c r="F9" s="33">
        <v>13938</v>
      </c>
      <c r="G9" s="33">
        <v>14101</v>
      </c>
      <c r="H9" s="33">
        <v>12430</v>
      </c>
      <c r="I9" s="33">
        <v>13662</v>
      </c>
      <c r="J9" s="33">
        <v>14029</v>
      </c>
      <c r="K9" s="33">
        <v>15993</v>
      </c>
      <c r="L9" s="33">
        <v>12469</v>
      </c>
      <c r="M9" s="33">
        <v>6175</v>
      </c>
      <c r="N9" s="34">
        <f t="shared" si="0"/>
        <v>-0.5047718341486888</v>
      </c>
    </row>
    <row r="10" spans="1:14" ht="11.25">
      <c r="A10" s="32" t="s">
        <v>168</v>
      </c>
      <c r="C10" s="33">
        <v>19</v>
      </c>
      <c r="D10" s="33">
        <v>35</v>
      </c>
      <c r="E10" s="33">
        <v>71</v>
      </c>
      <c r="F10" s="33">
        <v>91</v>
      </c>
      <c r="G10" s="33">
        <v>82</v>
      </c>
      <c r="H10" s="33">
        <v>69</v>
      </c>
      <c r="I10" s="33">
        <v>71</v>
      </c>
      <c r="J10" s="33">
        <v>69</v>
      </c>
      <c r="K10" s="33">
        <v>69</v>
      </c>
      <c r="L10" s="33">
        <v>83</v>
      </c>
      <c r="M10" s="33">
        <v>62</v>
      </c>
      <c r="N10" s="34">
        <f t="shared" si="0"/>
        <v>-0.2530120481927711</v>
      </c>
    </row>
    <row r="11" spans="1:14" ht="12" thickBot="1">
      <c r="A11" s="8" t="s">
        <v>1</v>
      </c>
      <c r="B11" s="9">
        <f aca="true" t="shared" si="1" ref="B11:L11">SUM(B6:B10)</f>
        <v>21263</v>
      </c>
      <c r="C11" s="9">
        <f t="shared" si="1"/>
        <v>35035</v>
      </c>
      <c r="D11" s="9">
        <f t="shared" si="1"/>
        <v>42726</v>
      </c>
      <c r="E11" s="9">
        <f t="shared" si="1"/>
        <v>69901</v>
      </c>
      <c r="F11" s="9">
        <f t="shared" si="1"/>
        <v>91231</v>
      </c>
      <c r="G11" s="9">
        <f t="shared" si="1"/>
        <v>93925</v>
      </c>
      <c r="H11" s="9">
        <f t="shared" si="1"/>
        <v>89368</v>
      </c>
      <c r="I11" s="9">
        <f t="shared" si="1"/>
        <v>92135</v>
      </c>
      <c r="J11" s="9">
        <f t="shared" si="1"/>
        <v>88243</v>
      </c>
      <c r="K11" s="9">
        <f t="shared" si="1"/>
        <v>94754</v>
      </c>
      <c r="L11" s="9">
        <f t="shared" si="1"/>
        <v>89785</v>
      </c>
      <c r="M11" s="9">
        <v>65927</v>
      </c>
      <c r="N11" s="10">
        <f t="shared" si="0"/>
        <v>-0.2657236732193573</v>
      </c>
    </row>
    <row r="12" spans="1:14" ht="12.75" thickBot="1" thickTop="1">
      <c r="A12" s="35" t="s">
        <v>92</v>
      </c>
      <c r="B12" s="10">
        <f aca="true" t="shared" si="2" ref="B12:M12">+B11/($B$11+$C$11+$D$11+$E$11+$F$11+$G$11+$H$11+$I$11+$J$11+$K$11+$L$11)</f>
        <v>0.026303679273992225</v>
      </c>
      <c r="C12" s="10">
        <f t="shared" si="2"/>
        <v>0.043340516548197226</v>
      </c>
      <c r="D12" s="10">
        <f t="shared" si="2"/>
        <v>0.0528547712298637</v>
      </c>
      <c r="E12" s="10">
        <f t="shared" si="2"/>
        <v>0.08647196938020649</v>
      </c>
      <c r="F12" s="10">
        <f t="shared" si="2"/>
        <v>0.11285853190262826</v>
      </c>
      <c r="G12" s="10">
        <f t="shared" si="2"/>
        <v>0.11619118072754173</v>
      </c>
      <c r="H12" s="10">
        <f t="shared" si="2"/>
        <v>0.11055388277092307</v>
      </c>
      <c r="I12" s="10">
        <f t="shared" si="2"/>
        <v>0.11397683722472246</v>
      </c>
      <c r="J12" s="10">
        <f t="shared" si="2"/>
        <v>0.1091621864353523</v>
      </c>
      <c r="K12" s="10">
        <f t="shared" si="2"/>
        <v>0.11721670629393122</v>
      </c>
      <c r="L12" s="10">
        <f t="shared" si="2"/>
        <v>0.11106973821264131</v>
      </c>
      <c r="M12" s="10">
        <f t="shared" si="2"/>
        <v>0.08155587939126584</v>
      </c>
      <c r="N12" s="87"/>
    </row>
    <row r="13" spans="1:11" ht="12" thickTop="1">
      <c r="A13" s="14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1.25">
      <c r="A14" s="14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6" spans="1:7" ht="11.25">
      <c r="A16" s="7" t="s">
        <v>140</v>
      </c>
      <c r="G16" s="13"/>
    </row>
    <row r="17" ht="11.25">
      <c r="A17" s="7" t="s">
        <v>219</v>
      </c>
    </row>
    <row r="18" ht="11.25">
      <c r="A18" s="11" t="s">
        <v>89</v>
      </c>
    </row>
    <row r="20" spans="1:14" ht="12" thickBot="1">
      <c r="A20" s="8" t="s">
        <v>0</v>
      </c>
      <c r="B20" s="31">
        <v>2006</v>
      </c>
      <c r="C20" s="31">
        <v>2007</v>
      </c>
      <c r="D20" s="31">
        <v>2008</v>
      </c>
      <c r="E20" s="31">
        <v>2009</v>
      </c>
      <c r="F20" s="31">
        <v>2010</v>
      </c>
      <c r="G20" s="31">
        <v>2011</v>
      </c>
      <c r="H20" s="31">
        <v>2012</v>
      </c>
      <c r="I20" s="31">
        <v>2013</v>
      </c>
      <c r="J20" s="31">
        <v>2014</v>
      </c>
      <c r="K20" s="31">
        <v>2015</v>
      </c>
      <c r="L20" s="31">
        <v>2016</v>
      </c>
      <c r="M20" s="31">
        <v>2017</v>
      </c>
      <c r="N20" s="31" t="s">
        <v>221</v>
      </c>
    </row>
    <row r="21" spans="1:14" ht="12" thickTop="1">
      <c r="A21" s="32" t="s">
        <v>2</v>
      </c>
      <c r="B21" s="33">
        <v>7599528160</v>
      </c>
      <c r="C21" s="33">
        <v>4326329174</v>
      </c>
      <c r="D21" s="33">
        <v>7788076448</v>
      </c>
      <c r="E21" s="36">
        <v>12085646112</v>
      </c>
      <c r="F21" s="36">
        <v>13090868033</v>
      </c>
      <c r="G21" s="36">
        <v>11449069410</v>
      </c>
      <c r="H21" s="36">
        <v>14321086106</v>
      </c>
      <c r="I21" s="36">
        <v>16946134014</v>
      </c>
      <c r="J21" s="36">
        <v>17097250627</v>
      </c>
      <c r="K21" s="36">
        <v>18364003984</v>
      </c>
      <c r="L21" s="36">
        <v>20836886196</v>
      </c>
      <c r="M21" s="33">
        <v>22284018790</v>
      </c>
      <c r="N21" s="34">
        <f aca="true" t="shared" si="3" ref="N21:N26">M21/L21-1</f>
        <v>0.06945052060023249</v>
      </c>
    </row>
    <row r="22" spans="1:14" ht="11.25">
      <c r="A22" s="32" t="s">
        <v>3</v>
      </c>
      <c r="B22" s="33">
        <v>14047752360</v>
      </c>
      <c r="C22" s="33">
        <v>18937453275</v>
      </c>
      <c r="D22" s="33">
        <v>26255420476</v>
      </c>
      <c r="E22" s="36">
        <v>45883871868</v>
      </c>
      <c r="F22" s="36">
        <v>60445516728</v>
      </c>
      <c r="G22" s="36">
        <v>66120798747</v>
      </c>
      <c r="H22" s="36">
        <v>66505176823</v>
      </c>
      <c r="I22" s="36">
        <v>62497393592</v>
      </c>
      <c r="J22" s="36">
        <v>61396603006</v>
      </c>
      <c r="K22" s="36">
        <v>64481948703</v>
      </c>
      <c r="L22" s="36">
        <v>64379663357</v>
      </c>
      <c r="M22" s="33">
        <v>59995061692</v>
      </c>
      <c r="N22" s="34">
        <f t="shared" si="3"/>
        <v>-0.0681053835383757</v>
      </c>
    </row>
    <row r="23" spans="1:14" ht="11.25">
      <c r="A23" s="32" t="s">
        <v>4</v>
      </c>
      <c r="B23" s="33">
        <v>3523893775</v>
      </c>
      <c r="C23" s="33">
        <v>9822310036</v>
      </c>
      <c r="D23" s="33">
        <v>11973224318</v>
      </c>
      <c r="E23" s="36">
        <v>21553594196</v>
      </c>
      <c r="F23" s="36">
        <v>32484755693</v>
      </c>
      <c r="G23" s="36">
        <v>33981514259</v>
      </c>
      <c r="H23" s="36">
        <v>30799752457</v>
      </c>
      <c r="I23" s="36">
        <v>33880951113</v>
      </c>
      <c r="J23" s="36">
        <v>33267803518</v>
      </c>
      <c r="K23" s="36">
        <v>35729116506</v>
      </c>
      <c r="L23" s="36">
        <v>34108199399</v>
      </c>
      <c r="M23" s="33">
        <v>20487484053</v>
      </c>
      <c r="N23" s="34">
        <f t="shared" si="3"/>
        <v>-0.39933844606289415</v>
      </c>
    </row>
    <row r="24" spans="1:14" ht="11.25">
      <c r="A24" s="32" t="s">
        <v>5</v>
      </c>
      <c r="B24" s="33">
        <v>1162306321</v>
      </c>
      <c r="C24" s="33">
        <v>3469487936</v>
      </c>
      <c r="D24" s="33">
        <v>4111712835</v>
      </c>
      <c r="E24" s="36">
        <v>6681671012</v>
      </c>
      <c r="F24" s="36">
        <v>14519747724</v>
      </c>
      <c r="G24" s="36">
        <v>13066511132</v>
      </c>
      <c r="H24" s="36">
        <v>11441227926</v>
      </c>
      <c r="I24" s="36">
        <v>11748203374</v>
      </c>
      <c r="J24" s="36">
        <v>12873875601</v>
      </c>
      <c r="K24" s="36">
        <v>14005973389</v>
      </c>
      <c r="L24" s="36">
        <v>10346193183</v>
      </c>
      <c r="M24" s="33">
        <v>5457243289</v>
      </c>
      <c r="N24" s="34">
        <f t="shared" si="3"/>
        <v>-0.472536111352832</v>
      </c>
    </row>
    <row r="25" spans="1:14" ht="11.25">
      <c r="A25" s="32" t="s">
        <v>168</v>
      </c>
      <c r="C25" s="33">
        <v>30262735</v>
      </c>
      <c r="D25" s="33">
        <v>60803603</v>
      </c>
      <c r="E25" s="36">
        <v>154627807</v>
      </c>
      <c r="F25" s="36">
        <v>194558499</v>
      </c>
      <c r="G25" s="36">
        <v>191313960</v>
      </c>
      <c r="H25" s="36">
        <v>139653137</v>
      </c>
      <c r="I25" s="36">
        <v>158767400</v>
      </c>
      <c r="J25" s="36">
        <v>150186879</v>
      </c>
      <c r="K25" s="36">
        <v>156258345</v>
      </c>
      <c r="L25" s="36">
        <v>190332001</v>
      </c>
      <c r="M25" s="33">
        <v>133463330</v>
      </c>
      <c r="N25" s="34">
        <f t="shared" si="3"/>
        <v>-0.29878670271532526</v>
      </c>
    </row>
    <row r="26" spans="1:14" ht="12" thickBot="1">
      <c r="A26" s="8" t="s">
        <v>1</v>
      </c>
      <c r="B26" s="9">
        <f aca="true" t="shared" si="4" ref="B26:L26">SUM(B21:B25)</f>
        <v>26333480616</v>
      </c>
      <c r="C26" s="9">
        <f t="shared" si="4"/>
        <v>36585843156</v>
      </c>
      <c r="D26" s="9">
        <f t="shared" si="4"/>
        <v>50189237680</v>
      </c>
      <c r="E26" s="9">
        <f t="shared" si="4"/>
        <v>86359410995</v>
      </c>
      <c r="F26" s="9">
        <f t="shared" si="4"/>
        <v>120735446677</v>
      </c>
      <c r="G26" s="9">
        <f t="shared" si="4"/>
        <v>124809207508</v>
      </c>
      <c r="H26" s="9">
        <f t="shared" si="4"/>
        <v>123206896449</v>
      </c>
      <c r="I26" s="9">
        <f t="shared" si="4"/>
        <v>125231449493</v>
      </c>
      <c r="J26" s="9">
        <f t="shared" si="4"/>
        <v>124785719631</v>
      </c>
      <c r="K26" s="9">
        <f t="shared" si="4"/>
        <v>132737300927</v>
      </c>
      <c r="L26" s="9">
        <f t="shared" si="4"/>
        <v>129861274136</v>
      </c>
      <c r="M26" s="9">
        <v>108357271154</v>
      </c>
      <c r="N26" s="10">
        <f t="shared" si="3"/>
        <v>-0.1655921145474013</v>
      </c>
    </row>
    <row r="27" spans="1:11" ht="12" thickTop="1">
      <c r="A27" s="15"/>
      <c r="B27" s="12"/>
      <c r="C27" s="12"/>
      <c r="D27" s="12"/>
      <c r="E27" s="37"/>
      <c r="F27" s="37"/>
      <c r="G27" s="37"/>
      <c r="H27" s="37"/>
      <c r="I27" s="37"/>
      <c r="J27" s="37"/>
      <c r="K27" s="13"/>
    </row>
    <row r="30" ht="11.25">
      <c r="A30" s="7" t="s">
        <v>143</v>
      </c>
    </row>
    <row r="31" spans="1:15" ht="11.25">
      <c r="A31" s="7" t="s">
        <v>176</v>
      </c>
      <c r="O31" s="38"/>
    </row>
    <row r="32" spans="1:15" ht="11.25">
      <c r="A32" s="7" t="s">
        <v>219</v>
      </c>
      <c r="O32" s="38"/>
    </row>
    <row r="33" spans="1:15" ht="11.25">
      <c r="A33" s="7"/>
      <c r="O33" s="38"/>
    </row>
    <row r="34" spans="1:27" ht="13.5" thickBot="1">
      <c r="A34" s="8" t="s">
        <v>0</v>
      </c>
      <c r="B34" s="31">
        <v>2006</v>
      </c>
      <c r="C34" s="31">
        <v>2007</v>
      </c>
      <c r="D34" s="31">
        <v>2008</v>
      </c>
      <c r="E34" s="31">
        <v>2009</v>
      </c>
      <c r="F34" s="31">
        <v>2010</v>
      </c>
      <c r="G34" s="31">
        <v>2011</v>
      </c>
      <c r="H34" s="31">
        <v>2012</v>
      </c>
      <c r="I34" s="31">
        <v>2013</v>
      </c>
      <c r="J34" s="31">
        <v>2014</v>
      </c>
      <c r="K34" s="31">
        <v>2015</v>
      </c>
      <c r="L34" s="31">
        <v>2016</v>
      </c>
      <c r="M34" s="31">
        <v>2017</v>
      </c>
      <c r="N34" s="31" t="s">
        <v>221</v>
      </c>
      <c r="O34" s="39"/>
      <c r="P34" s="39"/>
      <c r="Q34" s="40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3.5" thickTop="1">
      <c r="A35" s="32" t="s">
        <v>2</v>
      </c>
      <c r="B35" s="33">
        <v>3413</v>
      </c>
      <c r="C35" s="33">
        <v>1574</v>
      </c>
      <c r="D35" s="33">
        <v>1698</v>
      </c>
      <c r="E35" s="38">
        <v>2941</v>
      </c>
      <c r="F35" s="38">
        <v>3015</v>
      </c>
      <c r="G35" s="38">
        <v>3106</v>
      </c>
      <c r="H35" s="42">
        <v>4173</v>
      </c>
      <c r="I35" s="42">
        <v>5038</v>
      </c>
      <c r="J35" s="42">
        <v>5021</v>
      </c>
      <c r="K35" s="42">
        <v>5358</v>
      </c>
      <c r="L35" s="42">
        <v>6217</v>
      </c>
      <c r="M35" s="33">
        <v>6149</v>
      </c>
      <c r="N35" s="34">
        <f aca="true" t="shared" si="5" ref="N35:N40">M35/L35-1</f>
        <v>-0.010937751327006584</v>
      </c>
      <c r="O35" s="39"/>
      <c r="P35" s="39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2.75">
      <c r="A36" s="32" t="s">
        <v>3</v>
      </c>
      <c r="B36" s="33">
        <v>6047</v>
      </c>
      <c r="C36" s="33">
        <v>9908</v>
      </c>
      <c r="D36" s="33">
        <v>12840</v>
      </c>
      <c r="E36" s="38">
        <v>19671</v>
      </c>
      <c r="F36" s="38">
        <v>25714</v>
      </c>
      <c r="G36" s="38">
        <v>27414</v>
      </c>
      <c r="H36" s="42">
        <v>27142</v>
      </c>
      <c r="I36" s="42">
        <v>25166</v>
      </c>
      <c r="J36" s="42">
        <v>25021</v>
      </c>
      <c r="K36" s="42">
        <v>27087</v>
      </c>
      <c r="L36" s="42">
        <v>22399</v>
      </c>
      <c r="M36" s="33">
        <v>21534</v>
      </c>
      <c r="N36" s="34">
        <f t="shared" si="5"/>
        <v>-0.038617795437296265</v>
      </c>
      <c r="O36" s="39"/>
      <c r="P36" s="39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2.75">
      <c r="A37" s="32" t="s">
        <v>4</v>
      </c>
      <c r="B37" s="33">
        <v>2941</v>
      </c>
      <c r="C37" s="33">
        <v>8408</v>
      </c>
      <c r="D37" s="33">
        <v>9459</v>
      </c>
      <c r="E37" s="38">
        <v>15146</v>
      </c>
      <c r="F37" s="38">
        <v>21553</v>
      </c>
      <c r="G37" s="38">
        <v>22409</v>
      </c>
      <c r="H37" s="42">
        <v>20657</v>
      </c>
      <c r="I37" s="42">
        <v>23445</v>
      </c>
      <c r="J37" s="42">
        <v>21649</v>
      </c>
      <c r="K37" s="42">
        <v>22063</v>
      </c>
      <c r="L37" s="42">
        <v>20269</v>
      </c>
      <c r="M37" s="33">
        <v>10548</v>
      </c>
      <c r="N37" s="34">
        <f t="shared" si="5"/>
        <v>-0.4795993882283289</v>
      </c>
      <c r="O37" s="39"/>
      <c r="P37" s="39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ht="12.75">
      <c r="A38" s="32" t="s">
        <v>5</v>
      </c>
      <c r="B38" s="33">
        <v>1294</v>
      </c>
      <c r="C38" s="33">
        <v>4331</v>
      </c>
      <c r="D38" s="33">
        <v>5567</v>
      </c>
      <c r="E38" s="38">
        <v>8450</v>
      </c>
      <c r="F38" s="38">
        <v>12110</v>
      </c>
      <c r="G38" s="38">
        <v>11913</v>
      </c>
      <c r="H38" s="42">
        <v>10484</v>
      </c>
      <c r="I38" s="42">
        <v>11414</v>
      </c>
      <c r="J38" s="42">
        <v>11406</v>
      </c>
      <c r="K38" s="42">
        <v>11836</v>
      </c>
      <c r="L38" s="42">
        <v>8973</v>
      </c>
      <c r="M38" s="33">
        <v>4480</v>
      </c>
      <c r="N38" s="34">
        <f t="shared" si="5"/>
        <v>-0.5007243954084475</v>
      </c>
      <c r="O38" s="39"/>
      <c r="P38" s="39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ht="12.75">
      <c r="A39" s="32" t="s">
        <v>168</v>
      </c>
      <c r="C39" s="33">
        <v>19</v>
      </c>
      <c r="D39" s="33">
        <v>27</v>
      </c>
      <c r="E39" s="38">
        <v>46</v>
      </c>
      <c r="F39" s="38">
        <v>56</v>
      </c>
      <c r="G39" s="38">
        <v>53</v>
      </c>
      <c r="H39" s="42">
        <v>46</v>
      </c>
      <c r="I39" s="42">
        <v>8</v>
      </c>
      <c r="J39" s="42">
        <v>47</v>
      </c>
      <c r="K39" s="42">
        <v>47</v>
      </c>
      <c r="L39" s="42">
        <v>67</v>
      </c>
      <c r="M39" s="33">
        <v>47</v>
      </c>
      <c r="N39" s="34">
        <f t="shared" si="5"/>
        <v>-0.29850746268656714</v>
      </c>
      <c r="O39" s="12"/>
      <c r="P39" s="12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13.5" thickBot="1">
      <c r="A40" s="8" t="s">
        <v>1</v>
      </c>
      <c r="B40" s="9">
        <f aca="true" t="shared" si="6" ref="B40:L40">SUM(B35:B39)</f>
        <v>13695</v>
      </c>
      <c r="C40" s="9">
        <f t="shared" si="6"/>
        <v>24240</v>
      </c>
      <c r="D40" s="9">
        <f t="shared" si="6"/>
        <v>29591</v>
      </c>
      <c r="E40" s="9">
        <f t="shared" si="6"/>
        <v>46254</v>
      </c>
      <c r="F40" s="9">
        <f t="shared" si="6"/>
        <v>62448</v>
      </c>
      <c r="G40" s="9">
        <f t="shared" si="6"/>
        <v>64895</v>
      </c>
      <c r="H40" s="9">
        <f t="shared" si="6"/>
        <v>62502</v>
      </c>
      <c r="I40" s="9">
        <f t="shared" si="6"/>
        <v>65071</v>
      </c>
      <c r="J40" s="9">
        <f t="shared" si="6"/>
        <v>63144</v>
      </c>
      <c r="K40" s="9">
        <f t="shared" si="6"/>
        <v>66391</v>
      </c>
      <c r="L40" s="9">
        <f t="shared" si="6"/>
        <v>57925</v>
      </c>
      <c r="M40" s="9">
        <v>42758</v>
      </c>
      <c r="N40" s="10">
        <f t="shared" si="5"/>
        <v>-0.26183858437634877</v>
      </c>
      <c r="O40" s="43"/>
      <c r="P40" s="43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15" ht="12.75" thickBot="1" thickTop="1">
      <c r="A41" s="35" t="s">
        <v>92</v>
      </c>
      <c r="B41" s="10">
        <f aca="true" t="shared" si="7" ref="B41:L41">+B40/($B$40+$C$40+$D$40+$E$40+$F$40+$G$40+$H$40+$I$40+$J$40+$K$40+$L$40)</f>
        <v>0.024624385963650488</v>
      </c>
      <c r="C41" s="10">
        <f t="shared" si="7"/>
        <v>0.04358489344716231</v>
      </c>
      <c r="D41" s="10">
        <f t="shared" si="7"/>
        <v>0.05320629463675659</v>
      </c>
      <c r="E41" s="10">
        <f t="shared" si="7"/>
        <v>0.08316731276835995</v>
      </c>
      <c r="F41" s="10">
        <f t="shared" si="7"/>
        <v>0.11228504232625379</v>
      </c>
      <c r="G41" s="10">
        <f t="shared" si="7"/>
        <v>0.11668488697415833</v>
      </c>
      <c r="H41" s="10">
        <f t="shared" si="7"/>
        <v>0.11238213738591331</v>
      </c>
      <c r="I41" s="10">
        <f t="shared" si="7"/>
        <v>0.11700134494638195</v>
      </c>
      <c r="J41" s="10">
        <f t="shared" si="7"/>
        <v>0.11353648976186538</v>
      </c>
      <c r="K41" s="10">
        <f t="shared" si="7"/>
        <v>0.1193747797380591</v>
      </c>
      <c r="L41" s="10">
        <f t="shared" si="7"/>
        <v>0.1041524320514388</v>
      </c>
      <c r="M41" s="10">
        <f>+M40/($B$40+$C$40+$D$40+$E$40+$F$40+$G$40+$H$40+$I$40+$J$40+$K$40+$L$40+$M$40)</f>
        <v>0.07139255385581235</v>
      </c>
      <c r="N41" s="87"/>
      <c r="O41" s="44"/>
    </row>
    <row r="42" ht="12" thickTop="1">
      <c r="A42" s="14"/>
    </row>
    <row r="43" ht="11.25">
      <c r="A43" s="14"/>
    </row>
    <row r="45" ht="11.25">
      <c r="A45" s="7" t="s">
        <v>143</v>
      </c>
    </row>
    <row r="46" ht="11.25">
      <c r="A46" s="7" t="s">
        <v>177</v>
      </c>
    </row>
    <row r="47" ht="11.25">
      <c r="A47" s="7" t="s">
        <v>219</v>
      </c>
    </row>
    <row r="48" ht="11.25">
      <c r="A48" s="7"/>
    </row>
    <row r="49" spans="1:27" ht="13.5" thickBot="1">
      <c r="A49" s="8" t="s">
        <v>0</v>
      </c>
      <c r="B49" s="31">
        <v>2006</v>
      </c>
      <c r="C49" s="31">
        <v>2007</v>
      </c>
      <c r="D49" s="31">
        <v>2008</v>
      </c>
      <c r="E49" s="31">
        <v>2009</v>
      </c>
      <c r="F49" s="31">
        <v>2010</v>
      </c>
      <c r="G49" s="31">
        <v>2011</v>
      </c>
      <c r="H49" s="31">
        <v>2012</v>
      </c>
      <c r="I49" s="31">
        <v>2013</v>
      </c>
      <c r="J49" s="31">
        <v>2014</v>
      </c>
      <c r="K49" s="31">
        <v>2015</v>
      </c>
      <c r="L49" s="31">
        <v>2016</v>
      </c>
      <c r="M49" s="31">
        <v>2017</v>
      </c>
      <c r="N49" s="31" t="s">
        <v>221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3.5" thickTop="1">
      <c r="A50" s="32" t="s">
        <v>2</v>
      </c>
      <c r="B50" s="33">
        <v>2207</v>
      </c>
      <c r="C50" s="33">
        <v>2999</v>
      </c>
      <c r="D50" s="33">
        <v>4106</v>
      </c>
      <c r="E50" s="38">
        <v>5881</v>
      </c>
      <c r="F50" s="38">
        <v>6296</v>
      </c>
      <c r="G50" s="38">
        <v>4763</v>
      </c>
      <c r="H50" s="38">
        <v>4938</v>
      </c>
      <c r="I50" s="38">
        <v>4874</v>
      </c>
      <c r="J50" s="38">
        <v>4437</v>
      </c>
      <c r="K50" s="38">
        <v>3991</v>
      </c>
      <c r="L50" s="38">
        <v>4503</v>
      </c>
      <c r="M50" s="33">
        <v>4355</v>
      </c>
      <c r="N50" s="34">
        <f aca="true" t="shared" si="8" ref="N50:N55">M50/L50-1</f>
        <v>-0.032866977570508604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2.75">
      <c r="A51" s="32" t="s">
        <v>3</v>
      </c>
      <c r="B51" s="33">
        <v>4233</v>
      </c>
      <c r="C51" s="33">
        <v>4043</v>
      </c>
      <c r="D51" s="33">
        <v>4786</v>
      </c>
      <c r="E51" s="38">
        <v>9352</v>
      </c>
      <c r="F51" s="38">
        <v>11861</v>
      </c>
      <c r="G51" s="38">
        <v>12354</v>
      </c>
      <c r="H51" s="38">
        <v>11596</v>
      </c>
      <c r="I51" s="38">
        <v>9995</v>
      </c>
      <c r="J51" s="38">
        <v>7596</v>
      </c>
      <c r="K51" s="38">
        <v>6855</v>
      </c>
      <c r="L51" s="38">
        <v>10003</v>
      </c>
      <c r="M51" s="33">
        <v>8727</v>
      </c>
      <c r="N51" s="34">
        <f t="shared" si="8"/>
        <v>-0.12756173148055583</v>
      </c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ht="12.75">
      <c r="A52" s="32" t="s">
        <v>4</v>
      </c>
      <c r="B52" s="33">
        <v>843</v>
      </c>
      <c r="C52" s="33">
        <v>3125</v>
      </c>
      <c r="D52" s="33">
        <v>3670</v>
      </c>
      <c r="E52" s="38">
        <v>7107</v>
      </c>
      <c r="F52" s="38">
        <v>8763</v>
      </c>
      <c r="G52" s="38">
        <v>9696</v>
      </c>
      <c r="H52" s="38">
        <v>8363</v>
      </c>
      <c r="I52" s="38">
        <v>9884</v>
      </c>
      <c r="J52" s="38">
        <v>10421</v>
      </c>
      <c r="K52" s="38">
        <v>13338</v>
      </c>
      <c r="L52" s="38">
        <v>13842</v>
      </c>
      <c r="M52" s="33">
        <v>8377</v>
      </c>
      <c r="N52" s="34">
        <f t="shared" si="8"/>
        <v>-0.39481288831093775</v>
      </c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ht="12.75">
      <c r="A53" s="32" t="s">
        <v>5</v>
      </c>
      <c r="B53" s="33">
        <v>285</v>
      </c>
      <c r="C53" s="33">
        <v>628</v>
      </c>
      <c r="D53" s="33">
        <v>565</v>
      </c>
      <c r="E53" s="38">
        <v>1282</v>
      </c>
      <c r="F53" s="38">
        <v>1828</v>
      </c>
      <c r="G53" s="38">
        <v>2188</v>
      </c>
      <c r="H53" s="38">
        <v>1946</v>
      </c>
      <c r="I53" s="38">
        <v>2248</v>
      </c>
      <c r="J53" s="38">
        <v>2623</v>
      </c>
      <c r="K53" s="38">
        <v>4157</v>
      </c>
      <c r="L53" s="38">
        <v>3496</v>
      </c>
      <c r="M53" s="33">
        <v>1695</v>
      </c>
      <c r="N53" s="34">
        <f t="shared" si="8"/>
        <v>-0.5151601830663616</v>
      </c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ht="12.75">
      <c r="A54" s="32" t="s">
        <v>168</v>
      </c>
      <c r="C54" s="33"/>
      <c r="D54" s="33">
        <v>8</v>
      </c>
      <c r="E54" s="38">
        <v>25</v>
      </c>
      <c r="F54" s="38">
        <v>35</v>
      </c>
      <c r="G54" s="38">
        <v>29</v>
      </c>
      <c r="H54" s="38">
        <v>23</v>
      </c>
      <c r="I54" s="38">
        <v>63</v>
      </c>
      <c r="J54" s="38">
        <v>22</v>
      </c>
      <c r="K54" s="38">
        <v>22</v>
      </c>
      <c r="L54" s="38">
        <v>16</v>
      </c>
      <c r="M54" s="33">
        <v>15</v>
      </c>
      <c r="N54" s="34">
        <f t="shared" si="8"/>
        <v>-0.0625</v>
      </c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ht="13.5" thickBot="1">
      <c r="A55" s="8" t="s">
        <v>1</v>
      </c>
      <c r="B55" s="9">
        <f aca="true" t="shared" si="9" ref="B55:L55">SUM(B50:B54)</f>
        <v>7568</v>
      </c>
      <c r="C55" s="9">
        <f t="shared" si="9"/>
        <v>10795</v>
      </c>
      <c r="D55" s="9">
        <f t="shared" si="9"/>
        <v>13135</v>
      </c>
      <c r="E55" s="9">
        <f t="shared" si="9"/>
        <v>23647</v>
      </c>
      <c r="F55" s="9">
        <f t="shared" si="9"/>
        <v>28783</v>
      </c>
      <c r="G55" s="9">
        <f t="shared" si="9"/>
        <v>29030</v>
      </c>
      <c r="H55" s="9">
        <f t="shared" si="9"/>
        <v>26866</v>
      </c>
      <c r="I55" s="9">
        <f t="shared" si="9"/>
        <v>27064</v>
      </c>
      <c r="J55" s="9">
        <f t="shared" si="9"/>
        <v>25099</v>
      </c>
      <c r="K55" s="9">
        <f t="shared" si="9"/>
        <v>28363</v>
      </c>
      <c r="L55" s="9">
        <f t="shared" si="9"/>
        <v>31860</v>
      </c>
      <c r="M55" s="9">
        <v>23169</v>
      </c>
      <c r="N55" s="10">
        <f t="shared" si="8"/>
        <v>-0.2727871939736346</v>
      </c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14" ht="12.75" thickBot="1" thickTop="1">
      <c r="A56" s="35" t="s">
        <v>92</v>
      </c>
      <c r="B56" s="10">
        <f aca="true" t="shared" si="10" ref="B56:L56">+B55/($B55+$C55+$D55+$E55+$F55+$G55+$H$55+$I$55+$J$55+$K$55+$L$55)</f>
        <v>0.030006740414733755</v>
      </c>
      <c r="C56" s="10">
        <f t="shared" si="10"/>
        <v>0.04280163355933547</v>
      </c>
      <c r="D56" s="10">
        <f t="shared" si="10"/>
        <v>0.05207961619285516</v>
      </c>
      <c r="E56" s="10">
        <f t="shared" si="10"/>
        <v>0.09375916894651283</v>
      </c>
      <c r="F56" s="10">
        <f t="shared" si="10"/>
        <v>0.11412315134213552</v>
      </c>
      <c r="G56" s="10">
        <f t="shared" si="10"/>
        <v>0.11510249395345148</v>
      </c>
      <c r="H56" s="10">
        <f t="shared" si="10"/>
        <v>0.10652234249236747</v>
      </c>
      <c r="I56" s="10">
        <f t="shared" si="10"/>
        <v>0.1073074025613576</v>
      </c>
      <c r="J56" s="10">
        <f t="shared" si="10"/>
        <v>0.0995162761191071</v>
      </c>
      <c r="K56" s="10">
        <f t="shared" si="10"/>
        <v>0.11245787240791404</v>
      </c>
      <c r="L56" s="10">
        <f t="shared" si="10"/>
        <v>0.12632330201022957</v>
      </c>
      <c r="M56" s="10">
        <f>+M55/($B55+$C55+$D55+$E55+$F55+$G55+$H$55+$I$55+$J$55+$K$55+$L$55+$M$55)</f>
        <v>0.08413495582451821</v>
      </c>
      <c r="N56" s="87"/>
    </row>
    <row r="57" ht="12" thickTop="1"/>
    <row r="60" ht="22.5">
      <c r="A60" s="88" t="s">
        <v>150</v>
      </c>
    </row>
    <row r="61" ht="11.25">
      <c r="A61" s="7" t="s">
        <v>219</v>
      </c>
    </row>
    <row r="62" ht="12" thickBot="1"/>
    <row r="63" spans="2:16" ht="13.5" customHeight="1" thickBot="1" thickTop="1">
      <c r="B63" s="110" t="s">
        <v>12</v>
      </c>
      <c r="C63" s="111"/>
      <c r="D63" s="111"/>
      <c r="E63" s="111"/>
      <c r="F63" s="111"/>
      <c r="G63" s="111"/>
      <c r="H63" s="111"/>
      <c r="I63" s="111"/>
      <c r="J63" s="111"/>
      <c r="K63" s="111"/>
      <c r="L63" s="94"/>
      <c r="M63" s="108"/>
      <c r="N63" s="92"/>
      <c r="O63" s="44"/>
      <c r="P63" s="44"/>
    </row>
    <row r="64" spans="1:17" ht="12.75" thickBot="1" thickTop="1">
      <c r="A64" s="8" t="s">
        <v>0</v>
      </c>
      <c r="B64" s="45">
        <v>2006</v>
      </c>
      <c r="C64" s="46">
        <v>2007</v>
      </c>
      <c r="D64" s="46">
        <v>2008</v>
      </c>
      <c r="E64" s="46">
        <v>2009</v>
      </c>
      <c r="F64" s="46">
        <v>2010</v>
      </c>
      <c r="G64" s="46">
        <v>2011</v>
      </c>
      <c r="H64" s="46">
        <v>2012</v>
      </c>
      <c r="I64" s="46">
        <v>2013</v>
      </c>
      <c r="J64" s="31">
        <v>2014</v>
      </c>
      <c r="K64" s="46">
        <v>2015</v>
      </c>
      <c r="L64" s="46">
        <v>2016</v>
      </c>
      <c r="M64" s="31">
        <v>2017</v>
      </c>
      <c r="N64" s="31" t="s">
        <v>221</v>
      </c>
      <c r="O64" s="44"/>
      <c r="P64" s="29"/>
      <c r="Q64" s="29"/>
    </row>
    <row r="65" spans="1:17" ht="12" thickTop="1">
      <c r="A65" s="32" t="s">
        <v>2</v>
      </c>
      <c r="B65" s="47">
        <v>2698</v>
      </c>
      <c r="C65" s="48">
        <v>2334</v>
      </c>
      <c r="D65" s="29">
        <v>2924</v>
      </c>
      <c r="E65" s="29">
        <v>4382</v>
      </c>
      <c r="F65" s="29">
        <v>4609</v>
      </c>
      <c r="G65" s="29">
        <v>3848</v>
      </c>
      <c r="H65" s="29">
        <v>4318</v>
      </c>
      <c r="I65" s="29">
        <v>4811</v>
      </c>
      <c r="J65" s="29">
        <v>4553</v>
      </c>
      <c r="K65" s="29">
        <v>4544</v>
      </c>
      <c r="L65" s="29">
        <v>5084</v>
      </c>
      <c r="M65" s="33">
        <v>4909</v>
      </c>
      <c r="N65" s="34">
        <f aca="true" t="shared" si="11" ref="N65:N70">M65/L65-1</f>
        <v>-0.034421715184893786</v>
      </c>
      <c r="O65" s="44"/>
      <c r="P65" s="29"/>
      <c r="Q65" s="29"/>
    </row>
    <row r="66" spans="1:19" ht="11.25">
      <c r="A66" s="32" t="s">
        <v>3</v>
      </c>
      <c r="B66" s="47">
        <v>6206</v>
      </c>
      <c r="C66" s="29">
        <v>8681</v>
      </c>
      <c r="D66" s="29">
        <v>10806</v>
      </c>
      <c r="E66" s="29">
        <v>17494</v>
      </c>
      <c r="F66" s="29">
        <v>22420</v>
      </c>
      <c r="G66" s="29">
        <v>23899</v>
      </c>
      <c r="H66" s="29">
        <v>23846</v>
      </c>
      <c r="I66" s="29">
        <v>21119</v>
      </c>
      <c r="J66" s="29">
        <v>19165</v>
      </c>
      <c r="K66" s="29">
        <v>20008</v>
      </c>
      <c r="L66" s="29">
        <v>19708</v>
      </c>
      <c r="M66" s="33">
        <v>18309</v>
      </c>
      <c r="N66" s="34">
        <f t="shared" si="11"/>
        <v>-0.0709864014613355</v>
      </c>
      <c r="O66" s="44"/>
      <c r="P66" s="29"/>
      <c r="Q66" s="29"/>
      <c r="R66" s="38"/>
      <c r="S66" s="38"/>
    </row>
    <row r="67" spans="1:19" ht="11.25">
      <c r="A67" s="32" t="s">
        <v>4</v>
      </c>
      <c r="B67" s="47">
        <v>1840</v>
      </c>
      <c r="C67" s="29">
        <v>6356</v>
      </c>
      <c r="D67" s="29">
        <v>7563</v>
      </c>
      <c r="E67" s="29">
        <v>12330</v>
      </c>
      <c r="F67" s="29">
        <v>16907</v>
      </c>
      <c r="G67" s="29">
        <v>18185</v>
      </c>
      <c r="H67" s="29">
        <v>16421</v>
      </c>
      <c r="I67" s="29">
        <v>18419</v>
      </c>
      <c r="J67" s="29">
        <v>17337</v>
      </c>
      <c r="K67" s="29">
        <v>18649</v>
      </c>
      <c r="L67" s="29">
        <v>17596</v>
      </c>
      <c r="M67" s="33">
        <v>10158</v>
      </c>
      <c r="N67" s="34">
        <f t="shared" si="11"/>
        <v>-0.4227097067515344</v>
      </c>
      <c r="O67" s="44"/>
      <c r="P67" s="29"/>
      <c r="Q67" s="29"/>
      <c r="R67" s="38"/>
      <c r="S67" s="38"/>
    </row>
    <row r="68" spans="1:19" ht="11.25">
      <c r="A68" s="32" t="s">
        <v>5</v>
      </c>
      <c r="B68" s="47">
        <v>1155</v>
      </c>
      <c r="C68" s="29">
        <v>3400</v>
      </c>
      <c r="D68" s="29">
        <v>3976</v>
      </c>
      <c r="E68" s="29">
        <v>6251</v>
      </c>
      <c r="F68" s="29">
        <v>8206</v>
      </c>
      <c r="G68" s="29">
        <v>8134</v>
      </c>
      <c r="H68" s="29">
        <v>6973</v>
      </c>
      <c r="I68" s="29">
        <v>7573</v>
      </c>
      <c r="J68" s="29">
        <v>7704</v>
      </c>
      <c r="K68" s="29">
        <v>8600</v>
      </c>
      <c r="L68" s="29">
        <v>6476</v>
      </c>
      <c r="M68" s="33">
        <v>3571</v>
      </c>
      <c r="N68" s="34">
        <f t="shared" si="11"/>
        <v>-0.4485793699814701</v>
      </c>
      <c r="O68" s="44"/>
      <c r="P68" s="29"/>
      <c r="Q68" s="29"/>
      <c r="R68" s="38"/>
      <c r="S68" s="38"/>
    </row>
    <row r="69" spans="1:19" ht="11.25">
      <c r="A69" s="32" t="s">
        <v>168</v>
      </c>
      <c r="B69" s="47"/>
      <c r="C69" s="29">
        <v>10</v>
      </c>
      <c r="D69" s="29">
        <v>7</v>
      </c>
      <c r="E69" s="29">
        <v>18</v>
      </c>
      <c r="F69" s="29">
        <v>14</v>
      </c>
      <c r="G69" s="29">
        <v>18</v>
      </c>
      <c r="H69" s="29">
        <v>13</v>
      </c>
      <c r="I69" s="29">
        <v>5</v>
      </c>
      <c r="J69" s="29">
        <v>10</v>
      </c>
      <c r="K69" s="29">
        <v>8</v>
      </c>
      <c r="L69" s="29">
        <v>14</v>
      </c>
      <c r="M69" s="33">
        <v>11</v>
      </c>
      <c r="N69" s="34">
        <f t="shared" si="11"/>
        <v>-0.2142857142857143</v>
      </c>
      <c r="O69" s="44"/>
      <c r="P69" s="12"/>
      <c r="Q69" s="12"/>
      <c r="R69" s="38"/>
      <c r="S69" s="38"/>
    </row>
    <row r="70" spans="1:17" ht="12" thickBot="1">
      <c r="A70" s="8" t="s">
        <v>1</v>
      </c>
      <c r="B70" s="9">
        <f aca="true" t="shared" si="12" ref="B70:M70">SUM(B65:B69)</f>
        <v>11899</v>
      </c>
      <c r="C70" s="9">
        <f t="shared" si="12"/>
        <v>20781</v>
      </c>
      <c r="D70" s="9">
        <f t="shared" si="12"/>
        <v>25276</v>
      </c>
      <c r="E70" s="9">
        <f t="shared" si="12"/>
        <v>40475</v>
      </c>
      <c r="F70" s="9">
        <f t="shared" si="12"/>
        <v>52156</v>
      </c>
      <c r="G70" s="9">
        <f t="shared" si="12"/>
        <v>54084</v>
      </c>
      <c r="H70" s="9">
        <f t="shared" si="12"/>
        <v>51571</v>
      </c>
      <c r="I70" s="9">
        <f t="shared" si="12"/>
        <v>51927</v>
      </c>
      <c r="J70" s="9">
        <f t="shared" si="12"/>
        <v>48769</v>
      </c>
      <c r="K70" s="9">
        <f t="shared" si="12"/>
        <v>51809</v>
      </c>
      <c r="L70" s="9">
        <f t="shared" si="12"/>
        <v>48878</v>
      </c>
      <c r="M70" s="9">
        <f t="shared" si="12"/>
        <v>36958</v>
      </c>
      <c r="N70" s="10">
        <f t="shared" si="11"/>
        <v>-0.24387249887474938</v>
      </c>
      <c r="O70" s="44"/>
      <c r="P70" s="44"/>
      <c r="Q70" s="44"/>
    </row>
    <row r="71" spans="1:19" ht="12.75" thickBot="1" thickTop="1">
      <c r="A71" s="35" t="s">
        <v>92</v>
      </c>
      <c r="B71" s="10">
        <f aca="true" t="shared" si="13" ref="B71:L71">+B70/($B70+$C70+$D70+$E70+$F70+$G70+$H$70+$I$70+$J$70+$K$70+$L$70)</f>
        <v>0.026001638896476373</v>
      </c>
      <c r="C71" s="10">
        <f t="shared" si="13"/>
        <v>0.04541054356733133</v>
      </c>
      <c r="D71" s="10">
        <f t="shared" si="13"/>
        <v>0.05523299644905764</v>
      </c>
      <c r="E71" s="10">
        <f t="shared" si="13"/>
        <v>0.08844577984157334</v>
      </c>
      <c r="F71" s="10">
        <f t="shared" si="13"/>
        <v>0.11397104616225075</v>
      </c>
      <c r="G71" s="10">
        <f t="shared" si="13"/>
        <v>0.11818410270417919</v>
      </c>
      <c r="H71" s="10">
        <f t="shared" si="13"/>
        <v>0.11269270691068015</v>
      </c>
      <c r="I71" s="10">
        <f t="shared" si="13"/>
        <v>0.11347063643813166</v>
      </c>
      <c r="J71" s="10">
        <f t="shared" si="13"/>
        <v>0.1065697896749522</v>
      </c>
      <c r="K71" s="10">
        <f t="shared" si="13"/>
        <v>0.11321278339251571</v>
      </c>
      <c r="L71" s="10">
        <f t="shared" si="13"/>
        <v>0.10680797596285169</v>
      </c>
      <c r="M71" s="10">
        <f>+M70/($B70+$C70+$D70+$E70+$F70+$G70+$H$70+$I$70+$J$70+$K$70+$L$70+$M$70)</f>
        <v>0.07472557690013608</v>
      </c>
      <c r="N71" s="87"/>
      <c r="Q71" s="38"/>
      <c r="R71" s="38"/>
      <c r="S71" s="38"/>
    </row>
    <row r="72" ht="12" thickTop="1"/>
    <row r="75" ht="22.5">
      <c r="A75" s="88" t="s">
        <v>151</v>
      </c>
    </row>
    <row r="76" ht="11.25">
      <c r="A76" s="7" t="s">
        <v>219</v>
      </c>
    </row>
    <row r="77" ht="12" thickBot="1"/>
    <row r="78" spans="2:14" ht="13.5" customHeight="1" thickBot="1" thickTop="1">
      <c r="B78" s="110" t="s">
        <v>13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94"/>
      <c r="M78" s="108"/>
      <c r="N78" s="92"/>
    </row>
    <row r="79" spans="1:14" ht="12.75" thickBot="1" thickTop="1">
      <c r="A79" s="8" t="s">
        <v>0</v>
      </c>
      <c r="B79" s="50">
        <v>2006</v>
      </c>
      <c r="C79" s="31">
        <v>2007</v>
      </c>
      <c r="D79" s="31">
        <v>2008</v>
      </c>
      <c r="E79" s="31">
        <v>2009</v>
      </c>
      <c r="F79" s="31">
        <v>2010</v>
      </c>
      <c r="G79" s="31">
        <v>2011</v>
      </c>
      <c r="H79" s="31">
        <v>2012</v>
      </c>
      <c r="I79" s="31">
        <v>2013</v>
      </c>
      <c r="J79" s="31">
        <v>2014</v>
      </c>
      <c r="K79" s="31">
        <v>2015</v>
      </c>
      <c r="L79" s="46">
        <v>2016</v>
      </c>
      <c r="M79" s="31">
        <v>2017</v>
      </c>
      <c r="N79" s="31" t="s">
        <v>221</v>
      </c>
    </row>
    <row r="80" spans="1:14" ht="12" thickTop="1">
      <c r="A80" s="32" t="s">
        <v>2</v>
      </c>
      <c r="B80" s="47">
        <v>2922</v>
      </c>
      <c r="C80" s="48">
        <v>2239</v>
      </c>
      <c r="D80" s="29">
        <v>2880</v>
      </c>
      <c r="E80" s="29">
        <v>4440</v>
      </c>
      <c r="F80" s="29">
        <v>4702</v>
      </c>
      <c r="G80" s="29">
        <v>4021</v>
      </c>
      <c r="H80" s="29">
        <v>4793</v>
      </c>
      <c r="I80" s="29">
        <v>5101</v>
      </c>
      <c r="J80" s="29">
        <v>4905</v>
      </c>
      <c r="K80" s="29">
        <v>4805</v>
      </c>
      <c r="L80" s="29">
        <v>5636</v>
      </c>
      <c r="M80" s="33">
        <v>5595</v>
      </c>
      <c r="N80" s="34">
        <f aca="true" t="shared" si="14" ref="N80:N85">M80/L80-1</f>
        <v>-0.007274662881476268</v>
      </c>
    </row>
    <row r="81" spans="1:14" ht="11.25">
      <c r="A81" s="32" t="s">
        <v>3</v>
      </c>
      <c r="B81" s="47">
        <v>4074</v>
      </c>
      <c r="C81" s="29">
        <v>5270</v>
      </c>
      <c r="D81" s="29">
        <v>6820</v>
      </c>
      <c r="E81" s="29">
        <v>11529</v>
      </c>
      <c r="F81" s="29">
        <v>15155</v>
      </c>
      <c r="G81" s="29">
        <v>15869</v>
      </c>
      <c r="H81" s="29">
        <v>14892</v>
      </c>
      <c r="I81" s="29">
        <v>14042</v>
      </c>
      <c r="J81" s="29">
        <v>13452</v>
      </c>
      <c r="K81" s="29">
        <v>13934</v>
      </c>
      <c r="L81" s="29">
        <v>12694</v>
      </c>
      <c r="M81" s="33">
        <v>11952</v>
      </c>
      <c r="N81" s="34">
        <f t="shared" si="14"/>
        <v>-0.05845281235229238</v>
      </c>
    </row>
    <row r="82" spans="1:14" ht="11.25">
      <c r="A82" s="32" t="s">
        <v>4</v>
      </c>
      <c r="B82" s="47">
        <v>1944</v>
      </c>
      <c r="C82" s="29">
        <v>5177</v>
      </c>
      <c r="D82" s="29">
        <v>5566</v>
      </c>
      <c r="E82" s="29">
        <v>9923</v>
      </c>
      <c r="F82" s="29">
        <v>13409</v>
      </c>
      <c r="G82" s="29">
        <v>13920</v>
      </c>
      <c r="H82" s="29">
        <v>12599</v>
      </c>
      <c r="I82" s="29">
        <v>14910</v>
      </c>
      <c r="J82" s="29">
        <v>14733</v>
      </c>
      <c r="K82" s="29">
        <v>16752</v>
      </c>
      <c r="L82" s="29">
        <v>16515</v>
      </c>
      <c r="M82" s="33">
        <v>8767</v>
      </c>
      <c r="N82" s="34">
        <f t="shared" si="14"/>
        <v>-0.4691492582500757</v>
      </c>
    </row>
    <row r="83" spans="1:14" ht="11.25">
      <c r="A83" s="32" t="s">
        <v>5</v>
      </c>
      <c r="B83" s="47">
        <v>424</v>
      </c>
      <c r="C83" s="29">
        <v>1559</v>
      </c>
      <c r="D83" s="29">
        <v>2156</v>
      </c>
      <c r="E83" s="29">
        <v>3481</v>
      </c>
      <c r="F83" s="29">
        <v>5732</v>
      </c>
      <c r="G83" s="29">
        <v>5967</v>
      </c>
      <c r="H83" s="29">
        <v>5457</v>
      </c>
      <c r="I83" s="29">
        <v>6089</v>
      </c>
      <c r="J83" s="29">
        <v>6325</v>
      </c>
      <c r="K83" s="29">
        <v>7393</v>
      </c>
      <c r="L83" s="29">
        <v>5993</v>
      </c>
      <c r="M83" s="33">
        <v>2604</v>
      </c>
      <c r="N83" s="34">
        <f t="shared" si="14"/>
        <v>-0.5654930752544636</v>
      </c>
    </row>
    <row r="84" spans="1:14" ht="11.25">
      <c r="A84" s="32" t="s">
        <v>168</v>
      </c>
      <c r="B84" s="47"/>
      <c r="C84" s="29">
        <v>9</v>
      </c>
      <c r="D84" s="29">
        <v>28</v>
      </c>
      <c r="E84" s="29">
        <v>53</v>
      </c>
      <c r="F84" s="29">
        <v>77</v>
      </c>
      <c r="G84" s="29">
        <v>64</v>
      </c>
      <c r="H84" s="29">
        <v>56</v>
      </c>
      <c r="I84" s="29">
        <v>66</v>
      </c>
      <c r="J84" s="29">
        <v>59</v>
      </c>
      <c r="K84" s="29">
        <v>61</v>
      </c>
      <c r="L84" s="29">
        <v>69</v>
      </c>
      <c r="M84" s="33">
        <v>51</v>
      </c>
      <c r="N84" s="34">
        <f t="shared" si="14"/>
        <v>-0.26086956521739135</v>
      </c>
    </row>
    <row r="85" spans="1:14" ht="12" thickBot="1">
      <c r="A85" s="8" t="s">
        <v>1</v>
      </c>
      <c r="B85" s="9">
        <f aca="true" t="shared" si="15" ref="B85:M85">SUM(B80:B84)</f>
        <v>9364</v>
      </c>
      <c r="C85" s="9">
        <f t="shared" si="15"/>
        <v>14254</v>
      </c>
      <c r="D85" s="9">
        <f t="shared" si="15"/>
        <v>17450</v>
      </c>
      <c r="E85" s="9">
        <f t="shared" si="15"/>
        <v>29426</v>
      </c>
      <c r="F85" s="9">
        <f t="shared" si="15"/>
        <v>39075</v>
      </c>
      <c r="G85" s="9">
        <f t="shared" si="15"/>
        <v>39841</v>
      </c>
      <c r="H85" s="9">
        <f t="shared" si="15"/>
        <v>37797</v>
      </c>
      <c r="I85" s="9">
        <f t="shared" si="15"/>
        <v>40208</v>
      </c>
      <c r="J85" s="9">
        <f t="shared" si="15"/>
        <v>39474</v>
      </c>
      <c r="K85" s="9">
        <f t="shared" si="15"/>
        <v>42945</v>
      </c>
      <c r="L85" s="9">
        <f t="shared" si="15"/>
        <v>40907</v>
      </c>
      <c r="M85" s="9">
        <f t="shared" si="15"/>
        <v>28969</v>
      </c>
      <c r="N85" s="10">
        <f t="shared" si="14"/>
        <v>-0.29183269367100984</v>
      </c>
    </row>
    <row r="86" spans="1:14" ht="12.75" thickBot="1" thickTop="1">
      <c r="A86" s="35" t="s">
        <v>92</v>
      </c>
      <c r="B86" s="10">
        <f aca="true" t="shared" si="16" ref="B86:L86">+B85/($B85+$C85+$D85+$E85+$F85+$G85+$H$85+$I$85+$J$85+$K$85+$L$85)</f>
        <v>0.026697762736606213</v>
      </c>
      <c r="C86" s="10">
        <f t="shared" si="16"/>
        <v>0.040639674289575496</v>
      </c>
      <c r="D86" s="10">
        <f t="shared" si="16"/>
        <v>0.04975181116550389</v>
      </c>
      <c r="E86" s="10">
        <f t="shared" si="16"/>
        <v>0.08389666449032192</v>
      </c>
      <c r="F86" s="10">
        <f t="shared" si="16"/>
        <v>0.11140699262418707</v>
      </c>
      <c r="G86" s="10">
        <f t="shared" si="16"/>
        <v>0.11359094032348656</v>
      </c>
      <c r="H86" s="10">
        <f t="shared" si="16"/>
        <v>0.10776327831647854</v>
      </c>
      <c r="I86" s="10">
        <f t="shared" si="16"/>
        <v>0.11463729646662352</v>
      </c>
      <c r="J86" s="10">
        <f t="shared" si="16"/>
        <v>0.1125445841803496</v>
      </c>
      <c r="K86" s="10">
        <f t="shared" si="16"/>
        <v>0.12244077538696645</v>
      </c>
      <c r="L86" s="10">
        <f t="shared" si="16"/>
        <v>0.11663022001990073</v>
      </c>
      <c r="M86" s="10">
        <f>+M85/($B85+$C85+$D85+$E85+$F85+$G85+$H$85+$I$85+$J$85+$K$85+$L$85+$M$85)</f>
        <v>0.07629243369940218</v>
      </c>
      <c r="N86" s="87"/>
    </row>
    <row r="87" ht="12" thickTop="1"/>
    <row r="90" ht="22.5">
      <c r="A90" s="88" t="s">
        <v>165</v>
      </c>
    </row>
    <row r="91" ht="11.25">
      <c r="A91" s="7" t="s">
        <v>219</v>
      </c>
    </row>
    <row r="92" ht="11.25">
      <c r="A92" s="7"/>
    </row>
    <row r="93" ht="12" thickBot="1"/>
    <row r="94" spans="2:14" ht="12.75" thickBot="1" thickTop="1">
      <c r="B94" s="112" t="s">
        <v>93</v>
      </c>
      <c r="C94" s="112"/>
      <c r="D94" s="112"/>
      <c r="E94" s="112"/>
      <c r="F94" s="112"/>
      <c r="G94" s="112"/>
      <c r="H94" s="112"/>
      <c r="I94" s="112"/>
      <c r="J94" s="112"/>
      <c r="K94" s="113"/>
      <c r="L94" s="94"/>
      <c r="M94" s="108"/>
      <c r="N94" s="92"/>
    </row>
    <row r="95" spans="1:14" ht="12.75" thickBot="1" thickTop="1">
      <c r="A95" s="52" t="s">
        <v>0</v>
      </c>
      <c r="B95" s="46">
        <v>2006</v>
      </c>
      <c r="C95" s="46">
        <v>2007</v>
      </c>
      <c r="D95" s="46">
        <v>2008</v>
      </c>
      <c r="E95" s="46">
        <v>2009</v>
      </c>
      <c r="F95" s="46">
        <v>2010</v>
      </c>
      <c r="G95" s="46">
        <v>2011</v>
      </c>
      <c r="H95" s="46">
        <v>2012</v>
      </c>
      <c r="I95" s="46">
        <v>2013</v>
      </c>
      <c r="J95" s="46">
        <v>2014</v>
      </c>
      <c r="K95" s="46">
        <v>2015</v>
      </c>
      <c r="L95" s="46">
        <v>2016</v>
      </c>
      <c r="M95" s="31">
        <v>2017</v>
      </c>
      <c r="N95" s="31" t="s">
        <v>221</v>
      </c>
    </row>
    <row r="96" spans="1:14" ht="12" thickTop="1">
      <c r="A96" s="32" t="s">
        <v>2</v>
      </c>
      <c r="B96" s="53">
        <v>127</v>
      </c>
      <c r="C96" s="29">
        <v>132</v>
      </c>
      <c r="D96" s="29">
        <v>80</v>
      </c>
      <c r="E96" s="29">
        <v>436</v>
      </c>
      <c r="F96" s="29">
        <v>495</v>
      </c>
      <c r="G96" s="29">
        <v>489</v>
      </c>
      <c r="H96" s="29">
        <v>453</v>
      </c>
      <c r="I96" s="29">
        <v>370</v>
      </c>
      <c r="J96" s="29">
        <v>478</v>
      </c>
      <c r="K96" s="29">
        <v>610</v>
      </c>
      <c r="L96" s="29">
        <v>344</v>
      </c>
      <c r="M96" s="33">
        <v>265</v>
      </c>
      <c r="N96" s="34">
        <f>M96/L96-1</f>
        <v>-0.22965116279069764</v>
      </c>
    </row>
    <row r="97" spans="1:21" ht="11.25">
      <c r="A97" s="32" t="s">
        <v>3</v>
      </c>
      <c r="B97" s="53">
        <v>25</v>
      </c>
      <c r="C97" s="29">
        <v>57</v>
      </c>
      <c r="D97" s="29">
        <v>60</v>
      </c>
      <c r="E97" s="29">
        <v>384</v>
      </c>
      <c r="F97" s="29">
        <v>549</v>
      </c>
      <c r="G97" s="29">
        <v>534</v>
      </c>
      <c r="H97" s="29">
        <v>480</v>
      </c>
      <c r="I97" s="29">
        <v>521</v>
      </c>
      <c r="J97" s="29">
        <v>105</v>
      </c>
      <c r="K97" s="29">
        <v>94</v>
      </c>
      <c r="L97" s="29">
        <v>228</v>
      </c>
      <c r="M97" s="33">
        <v>274</v>
      </c>
      <c r="N97" s="34">
        <f>M97/L97-1</f>
        <v>0.20175438596491224</v>
      </c>
      <c r="S97" s="38"/>
      <c r="U97" s="38"/>
    </row>
    <row r="98" spans="1:21" ht="11.25">
      <c r="A98" s="32" t="s">
        <v>4</v>
      </c>
      <c r="B98" s="53">
        <v>1286</v>
      </c>
      <c r="C98" s="29">
        <v>3248</v>
      </c>
      <c r="D98" s="29">
        <v>3673</v>
      </c>
      <c r="E98" s="29">
        <v>7935</v>
      </c>
      <c r="F98" s="29">
        <v>11460</v>
      </c>
      <c r="G98" s="29">
        <v>13202</v>
      </c>
      <c r="H98" s="29">
        <v>13014</v>
      </c>
      <c r="I98" s="29">
        <v>15295</v>
      </c>
      <c r="J98" s="29">
        <v>15766</v>
      </c>
      <c r="K98" s="29">
        <v>18366</v>
      </c>
      <c r="L98" s="29">
        <v>17659</v>
      </c>
      <c r="M98" s="33">
        <v>10455</v>
      </c>
      <c r="N98" s="34">
        <f>M98/L98-1</f>
        <v>-0.4079506200804123</v>
      </c>
      <c r="S98" s="38"/>
      <c r="U98" s="38"/>
    </row>
    <row r="99" spans="1:21" ht="11.25">
      <c r="A99" s="32" t="s">
        <v>5</v>
      </c>
      <c r="B99" s="53">
        <v>1579</v>
      </c>
      <c r="C99" s="29">
        <v>4959</v>
      </c>
      <c r="D99" s="29">
        <v>6132</v>
      </c>
      <c r="E99" s="29">
        <v>9732</v>
      </c>
      <c r="F99" s="29">
        <v>13938</v>
      </c>
      <c r="G99" s="29">
        <v>14101</v>
      </c>
      <c r="H99" s="29">
        <v>12430</v>
      </c>
      <c r="I99" s="29">
        <v>13662</v>
      </c>
      <c r="J99" s="29">
        <v>14029</v>
      </c>
      <c r="K99" s="29">
        <v>15993</v>
      </c>
      <c r="L99" s="29">
        <v>12469</v>
      </c>
      <c r="M99" s="33">
        <v>6175</v>
      </c>
      <c r="N99" s="34">
        <f>M99/L99-1</f>
        <v>-0.5047718341486888</v>
      </c>
      <c r="Q99" s="38"/>
      <c r="U99" s="38"/>
    </row>
    <row r="100" spans="1:21" ht="11.25">
      <c r="A100" s="32" t="s">
        <v>168</v>
      </c>
      <c r="B100" s="53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33"/>
      <c r="N100" s="34">
        <v>0</v>
      </c>
      <c r="Q100" s="38"/>
      <c r="U100" s="38"/>
    </row>
    <row r="101" spans="1:14" ht="12" thickBot="1">
      <c r="A101" s="8" t="s">
        <v>1</v>
      </c>
      <c r="B101" s="49">
        <f aca="true" t="shared" si="17" ref="B101:M101">SUM(B96:B100)</f>
        <v>3017</v>
      </c>
      <c r="C101" s="9">
        <f t="shared" si="17"/>
        <v>8396</v>
      </c>
      <c r="D101" s="9">
        <f t="shared" si="17"/>
        <v>9945</v>
      </c>
      <c r="E101" s="9">
        <f t="shared" si="17"/>
        <v>18487</v>
      </c>
      <c r="F101" s="9">
        <f t="shared" si="17"/>
        <v>26442</v>
      </c>
      <c r="G101" s="9">
        <f t="shared" si="17"/>
        <v>28326</v>
      </c>
      <c r="H101" s="9">
        <f t="shared" si="17"/>
        <v>26377</v>
      </c>
      <c r="I101" s="9">
        <f t="shared" si="17"/>
        <v>29848</v>
      </c>
      <c r="J101" s="9">
        <f t="shared" si="17"/>
        <v>30378</v>
      </c>
      <c r="K101" s="9">
        <f t="shared" si="17"/>
        <v>35063</v>
      </c>
      <c r="L101" s="9">
        <f t="shared" si="17"/>
        <v>30700</v>
      </c>
      <c r="M101" s="9">
        <f t="shared" si="17"/>
        <v>17169</v>
      </c>
      <c r="N101" s="10">
        <f>M101/L101-1</f>
        <v>-0.44074918566775245</v>
      </c>
    </row>
    <row r="102" spans="1:14" ht="12.75" thickBot="1" thickTop="1">
      <c r="A102" s="35" t="s">
        <v>92</v>
      </c>
      <c r="B102" s="10">
        <f aca="true" t="shared" si="18" ref="B102:L102">+B101/($B101+$C101+$D101+$E101+$F101+$G101+$H$101+$I$101+$J$101+$K$101+$L$101)</f>
        <v>0.012215613473210273</v>
      </c>
      <c r="C102" s="10">
        <f t="shared" si="18"/>
        <v>0.033994793079573565</v>
      </c>
      <c r="D102" s="10">
        <f t="shared" si="18"/>
        <v>0.04026658136926621</v>
      </c>
      <c r="E102" s="10">
        <f t="shared" si="18"/>
        <v>0.07485251782540216</v>
      </c>
      <c r="F102" s="10">
        <f t="shared" si="18"/>
        <v>0.1070617339935784</v>
      </c>
      <c r="G102" s="10">
        <f t="shared" si="18"/>
        <v>0.11468991290757513</v>
      </c>
      <c r="H102" s="10">
        <f t="shared" si="18"/>
        <v>0.10679855372319104</v>
      </c>
      <c r="I102" s="10">
        <f t="shared" si="18"/>
        <v>0.1208523801618761</v>
      </c>
      <c r="J102" s="10">
        <f t="shared" si="18"/>
        <v>0.12299831159734229</v>
      </c>
      <c r="K102" s="10">
        <f t="shared" si="18"/>
        <v>0.1419675357014159</v>
      </c>
      <c r="L102" s="10">
        <f t="shared" si="18"/>
        <v>0.1243020661675689</v>
      </c>
      <c r="M102" s="10">
        <f>+M101/($B101+$C101+$D101+$E101+$F101+$G101+$H$101+$I$101+$J$101+$K$101+$L$101+$M$101)</f>
        <v>0.06499765283098868</v>
      </c>
      <c r="N102" s="87"/>
    </row>
    <row r="103" spans="1:10" ht="12" thickTop="1">
      <c r="A103" s="15"/>
      <c r="B103" s="13"/>
      <c r="C103" s="13"/>
      <c r="D103" s="13"/>
      <c r="E103" s="13"/>
      <c r="F103" s="13"/>
      <c r="G103" s="44"/>
      <c r="H103" s="44"/>
      <c r="I103" s="44"/>
      <c r="J103" s="44"/>
    </row>
    <row r="104" spans="1:6" ht="11.25">
      <c r="A104" s="15"/>
      <c r="B104" s="13"/>
      <c r="C104" s="13"/>
      <c r="D104" s="13"/>
      <c r="E104" s="13"/>
      <c r="F104" s="13"/>
    </row>
    <row r="105" spans="1:6" ht="11.25">
      <c r="A105" s="15"/>
      <c r="B105" s="13"/>
      <c r="C105" s="13"/>
      <c r="D105" s="13"/>
      <c r="E105" s="13"/>
      <c r="F105" s="13"/>
    </row>
    <row r="106" spans="1:6" ht="11.25">
      <c r="A106" s="15"/>
      <c r="B106" s="13"/>
      <c r="C106" s="13"/>
      <c r="D106" s="13"/>
      <c r="E106" s="13"/>
      <c r="F106" s="13"/>
    </row>
    <row r="107" ht="22.5">
      <c r="A107" s="88" t="s">
        <v>156</v>
      </c>
    </row>
    <row r="108" ht="11.25">
      <c r="A108" s="7" t="s">
        <v>219</v>
      </c>
    </row>
    <row r="109" ht="11.25">
      <c r="A109" s="7"/>
    </row>
    <row r="110" ht="12" thickBot="1"/>
    <row r="111" spans="2:14" ht="12.75" thickBot="1" thickTop="1">
      <c r="B111" s="112" t="s">
        <v>14</v>
      </c>
      <c r="C111" s="112"/>
      <c r="D111" s="112"/>
      <c r="E111" s="112"/>
      <c r="F111" s="112"/>
      <c r="G111" s="112"/>
      <c r="H111" s="112"/>
      <c r="I111" s="112"/>
      <c r="J111" s="112"/>
      <c r="K111" s="113"/>
      <c r="L111" s="94"/>
      <c r="M111" s="108"/>
      <c r="N111" s="92"/>
    </row>
    <row r="112" spans="1:14" ht="12.75" thickBot="1" thickTop="1">
      <c r="A112" s="52" t="s">
        <v>0</v>
      </c>
      <c r="B112" s="46">
        <v>2006</v>
      </c>
      <c r="C112" s="46">
        <v>2007</v>
      </c>
      <c r="D112" s="46">
        <v>2008</v>
      </c>
      <c r="E112" s="46">
        <v>2009</v>
      </c>
      <c r="F112" s="46">
        <v>2010</v>
      </c>
      <c r="G112" s="46">
        <v>2011</v>
      </c>
      <c r="H112" s="46">
        <v>2012</v>
      </c>
      <c r="I112" s="46">
        <v>2013</v>
      </c>
      <c r="J112" s="46">
        <v>2014</v>
      </c>
      <c r="K112" s="46">
        <v>2015</v>
      </c>
      <c r="L112" s="46">
        <v>2016</v>
      </c>
      <c r="M112" s="31">
        <v>2017</v>
      </c>
      <c r="N112" s="31" t="s">
        <v>221</v>
      </c>
    </row>
    <row r="113" spans="1:14" ht="12" thickTop="1">
      <c r="A113" s="32" t="s">
        <v>2</v>
      </c>
      <c r="B113" s="53">
        <v>279</v>
      </c>
      <c r="C113" s="29">
        <v>174</v>
      </c>
      <c r="D113" s="29">
        <v>230</v>
      </c>
      <c r="E113" s="30">
        <v>752</v>
      </c>
      <c r="F113" s="29">
        <v>915</v>
      </c>
      <c r="G113" s="29">
        <v>654</v>
      </c>
      <c r="H113" s="29">
        <v>654</v>
      </c>
      <c r="I113" s="29">
        <v>542</v>
      </c>
      <c r="J113" s="29">
        <v>474</v>
      </c>
      <c r="K113" s="29">
        <v>564</v>
      </c>
      <c r="L113" s="29">
        <v>481</v>
      </c>
      <c r="M113" s="33">
        <v>397</v>
      </c>
      <c r="N113" s="34">
        <f>M113/L113-1</f>
        <v>-0.17463617463617465</v>
      </c>
    </row>
    <row r="114" spans="1:14" ht="11.25">
      <c r="A114" s="32" t="s">
        <v>3</v>
      </c>
      <c r="B114" s="53">
        <v>89</v>
      </c>
      <c r="C114" s="29">
        <v>136</v>
      </c>
      <c r="D114" s="29">
        <v>81</v>
      </c>
      <c r="E114" s="30">
        <v>868</v>
      </c>
      <c r="F114" s="29">
        <v>1810</v>
      </c>
      <c r="G114" s="29">
        <v>2343</v>
      </c>
      <c r="H114" s="29">
        <v>1428</v>
      </c>
      <c r="I114" s="29">
        <v>1436</v>
      </c>
      <c r="J114" s="29">
        <v>1586</v>
      </c>
      <c r="K114" s="29">
        <v>1817</v>
      </c>
      <c r="L114" s="29">
        <v>1423</v>
      </c>
      <c r="M114" s="33">
        <v>915</v>
      </c>
      <c r="N114" s="34">
        <f>M114/L114-1</f>
        <v>-0.3569922698524245</v>
      </c>
    </row>
    <row r="115" spans="1:14" ht="11.25">
      <c r="A115" s="32" t="s">
        <v>4</v>
      </c>
      <c r="B115" s="53">
        <v>2498</v>
      </c>
      <c r="C115" s="29">
        <v>8285</v>
      </c>
      <c r="D115" s="29">
        <v>9456</v>
      </c>
      <c r="E115" s="30">
        <v>14318</v>
      </c>
      <c r="F115" s="29">
        <v>18856</v>
      </c>
      <c r="G115" s="29">
        <v>18903</v>
      </c>
      <c r="H115" s="29">
        <v>16006</v>
      </c>
      <c r="I115" s="29">
        <v>18034</v>
      </c>
      <c r="J115" s="29">
        <v>16304</v>
      </c>
      <c r="K115" s="29">
        <v>17035</v>
      </c>
      <c r="L115" s="29">
        <v>16452</v>
      </c>
      <c r="M115" s="33">
        <v>8470</v>
      </c>
      <c r="N115" s="34">
        <f>M115/L115-1</f>
        <v>-0.48516897641624124</v>
      </c>
    </row>
    <row r="116" spans="1:14" ht="11.25">
      <c r="A116" s="32" t="s">
        <v>5</v>
      </c>
      <c r="B116" s="53"/>
      <c r="C116" s="29"/>
      <c r="D116" s="29"/>
      <c r="F116" s="29"/>
      <c r="G116" s="29"/>
      <c r="H116" s="29"/>
      <c r="I116" s="29"/>
      <c r="J116" s="29"/>
      <c r="K116" s="29"/>
      <c r="L116" s="29"/>
      <c r="M116" s="33"/>
      <c r="N116" s="34">
        <v>0</v>
      </c>
    </row>
    <row r="117" spans="1:14" ht="11.25">
      <c r="A117" s="32" t="s">
        <v>168</v>
      </c>
      <c r="B117" s="53"/>
      <c r="C117" s="29"/>
      <c r="D117" s="29"/>
      <c r="F117" s="29">
        <v>12</v>
      </c>
      <c r="G117" s="29">
        <v>12</v>
      </c>
      <c r="H117" s="29">
        <v>12</v>
      </c>
      <c r="I117" s="29">
        <v>6</v>
      </c>
      <c r="J117" s="29">
        <v>5</v>
      </c>
      <c r="K117" s="29">
        <v>2</v>
      </c>
      <c r="L117" s="29">
        <v>5</v>
      </c>
      <c r="M117" s="33">
        <v>6</v>
      </c>
      <c r="N117" s="34">
        <f>M117/L117-1</f>
        <v>0.19999999999999996</v>
      </c>
    </row>
    <row r="118" spans="1:14" ht="12" thickBot="1">
      <c r="A118" s="8" t="s">
        <v>1</v>
      </c>
      <c r="B118" s="49">
        <f aca="true" t="shared" si="19" ref="B118:M118">SUM(B113:B117)</f>
        <v>2866</v>
      </c>
      <c r="C118" s="9">
        <f t="shared" si="19"/>
        <v>8595</v>
      </c>
      <c r="D118" s="9">
        <f t="shared" si="19"/>
        <v>9767</v>
      </c>
      <c r="E118" s="9">
        <f t="shared" si="19"/>
        <v>15938</v>
      </c>
      <c r="F118" s="9">
        <f t="shared" si="19"/>
        <v>21593</v>
      </c>
      <c r="G118" s="9">
        <f t="shared" si="19"/>
        <v>21912</v>
      </c>
      <c r="H118" s="9">
        <f t="shared" si="19"/>
        <v>18100</v>
      </c>
      <c r="I118" s="9">
        <f t="shared" si="19"/>
        <v>20018</v>
      </c>
      <c r="J118" s="9">
        <f t="shared" si="19"/>
        <v>18369</v>
      </c>
      <c r="K118" s="9">
        <f t="shared" si="19"/>
        <v>19418</v>
      </c>
      <c r="L118" s="9">
        <f t="shared" si="19"/>
        <v>18361</v>
      </c>
      <c r="M118" s="9">
        <f t="shared" si="19"/>
        <v>9788</v>
      </c>
      <c r="N118" s="10">
        <f>M118/L118-1</f>
        <v>-0.46691356679919394</v>
      </c>
    </row>
    <row r="119" spans="1:14" ht="12.75" thickBot="1" thickTop="1">
      <c r="A119" s="35" t="s">
        <v>92</v>
      </c>
      <c r="B119" s="10">
        <f aca="true" t="shared" si="20" ref="B119:L119">+B118/($B118+$C118+$D118+$E118+$F118+$G118+$H$118+$I$118+$J$118+$K$118+$L$118)</f>
        <v>0.01638304075181351</v>
      </c>
      <c r="C119" s="10">
        <f t="shared" si="20"/>
        <v>0.04913197322464659</v>
      </c>
      <c r="D119" s="10">
        <f t="shared" si="20"/>
        <v>0.05583152792148031</v>
      </c>
      <c r="E119" s="10">
        <f t="shared" si="20"/>
        <v>0.09110708426462098</v>
      </c>
      <c r="F119" s="10">
        <f t="shared" si="20"/>
        <v>0.12343300731120346</v>
      </c>
      <c r="G119" s="10">
        <f t="shared" si="20"/>
        <v>0.1252565209189594</v>
      </c>
      <c r="H119" s="10">
        <f t="shared" si="20"/>
        <v>0.10346581912345587</v>
      </c>
      <c r="I119" s="10">
        <f t="shared" si="20"/>
        <v>0.11442976614438341</v>
      </c>
      <c r="J119" s="10">
        <f t="shared" si="20"/>
        <v>0.10500351555131276</v>
      </c>
      <c r="K119" s="10">
        <f t="shared" si="20"/>
        <v>0.11099995998559481</v>
      </c>
      <c r="L119" s="10">
        <f t="shared" si="20"/>
        <v>0.10495778480252892</v>
      </c>
      <c r="M119" s="10">
        <f>+M118/($B118+$C118+$D118+$E118+$F118+$G118+$H$118+$I$118+$J$118+$K$118+$L$118+$M$118)</f>
        <v>0.05298687237785898</v>
      </c>
      <c r="N119" s="87"/>
    </row>
    <row r="120" spans="1:10" ht="12" thickTop="1">
      <c r="A120" s="15"/>
      <c r="B120" s="13"/>
      <c r="C120" s="13"/>
      <c r="D120" s="13"/>
      <c r="E120" s="13"/>
      <c r="F120" s="13"/>
      <c r="G120" s="44"/>
      <c r="H120" s="44"/>
      <c r="I120" s="44"/>
      <c r="J120" s="44"/>
    </row>
    <row r="121" spans="1:6" ht="11.25">
      <c r="A121" s="15"/>
      <c r="B121" s="13"/>
      <c r="C121" s="13"/>
      <c r="D121" s="13"/>
      <c r="E121" s="13"/>
      <c r="F121" s="13"/>
    </row>
    <row r="122" spans="1:6" ht="11.25">
      <c r="A122" s="15"/>
      <c r="B122" s="13"/>
      <c r="C122" s="13"/>
      <c r="D122" s="13"/>
      <c r="E122" s="13"/>
      <c r="F122" s="13"/>
    </row>
    <row r="123" ht="22.5">
      <c r="A123" s="88" t="s">
        <v>157</v>
      </c>
    </row>
    <row r="124" ht="11.25">
      <c r="A124" s="7" t="s">
        <v>219</v>
      </c>
    </row>
    <row r="125" ht="11.25">
      <c r="A125" s="7"/>
    </row>
    <row r="126" ht="12" thickBot="1"/>
    <row r="127" spans="2:14" ht="12.75" thickBot="1" thickTop="1">
      <c r="B127" s="112" t="s">
        <v>15</v>
      </c>
      <c r="C127" s="112"/>
      <c r="D127" s="112"/>
      <c r="E127" s="112"/>
      <c r="F127" s="112"/>
      <c r="G127" s="112"/>
      <c r="H127" s="112"/>
      <c r="I127" s="112"/>
      <c r="J127" s="112"/>
      <c r="K127" s="113"/>
      <c r="L127" s="94"/>
      <c r="M127" s="108"/>
      <c r="N127" s="92"/>
    </row>
    <row r="128" spans="1:14" ht="12.75" thickBot="1" thickTop="1">
      <c r="A128" s="52" t="s">
        <v>0</v>
      </c>
      <c r="B128" s="46">
        <v>2006</v>
      </c>
      <c r="C128" s="46">
        <v>2007</v>
      </c>
      <c r="D128" s="46">
        <v>2008</v>
      </c>
      <c r="E128" s="46">
        <v>2009</v>
      </c>
      <c r="F128" s="46">
        <v>2010</v>
      </c>
      <c r="G128" s="46">
        <v>2011</v>
      </c>
      <c r="H128" s="46">
        <v>2012</v>
      </c>
      <c r="I128" s="46">
        <v>2013</v>
      </c>
      <c r="J128" s="46">
        <v>2014</v>
      </c>
      <c r="K128" s="46">
        <v>2015</v>
      </c>
      <c r="L128" s="46">
        <v>2016</v>
      </c>
      <c r="M128" s="31">
        <v>2017</v>
      </c>
      <c r="N128" s="31" t="s">
        <v>221</v>
      </c>
    </row>
    <row r="129" spans="1:14" ht="12" thickTop="1">
      <c r="A129" s="32" t="s">
        <v>2</v>
      </c>
      <c r="B129" s="53">
        <v>4854</v>
      </c>
      <c r="C129" s="29">
        <v>4115</v>
      </c>
      <c r="D129" s="29">
        <v>5267</v>
      </c>
      <c r="E129" s="38">
        <v>7331</v>
      </c>
      <c r="F129" s="29">
        <v>7598</v>
      </c>
      <c r="G129" s="29">
        <v>6363</v>
      </c>
      <c r="H129" s="29">
        <v>7608</v>
      </c>
      <c r="I129" s="29">
        <v>8474</v>
      </c>
      <c r="J129" s="29">
        <v>8042</v>
      </c>
      <c r="K129" s="29">
        <v>7663</v>
      </c>
      <c r="L129" s="29">
        <v>9292</v>
      </c>
      <c r="M129" s="33">
        <v>9266</v>
      </c>
      <c r="N129" s="34">
        <f>M129/L129-1</f>
        <v>-0.0027981058975462547</v>
      </c>
    </row>
    <row r="130" spans="1:14" ht="11.25">
      <c r="A130" s="32" t="s">
        <v>3</v>
      </c>
      <c r="B130" s="53">
        <v>9937</v>
      </c>
      <c r="C130" s="29">
        <v>13412</v>
      </c>
      <c r="D130" s="29">
        <v>17140</v>
      </c>
      <c r="E130" s="38">
        <v>27368</v>
      </c>
      <c r="F130" s="29">
        <v>34586</v>
      </c>
      <c r="G130" s="29">
        <v>36307</v>
      </c>
      <c r="H130" s="29">
        <v>36277</v>
      </c>
      <c r="I130" s="29">
        <v>32334</v>
      </c>
      <c r="J130" s="29">
        <v>30005</v>
      </c>
      <c r="K130" s="29">
        <v>30802</v>
      </c>
      <c r="L130" s="29">
        <v>29679</v>
      </c>
      <c r="M130" s="33">
        <v>27995</v>
      </c>
      <c r="N130" s="34">
        <f>M130/L130-1</f>
        <v>-0.056740456214832036</v>
      </c>
    </row>
    <row r="131" spans="1:14" ht="11.25">
      <c r="A131" s="32" t="s">
        <v>4</v>
      </c>
      <c r="B131" s="53"/>
      <c r="C131" s="29"/>
      <c r="D131" s="29"/>
      <c r="E131" s="38"/>
      <c r="F131" s="29"/>
      <c r="G131" s="29"/>
      <c r="H131" s="29"/>
      <c r="I131" s="29"/>
      <c r="J131" s="29"/>
      <c r="K131" s="29"/>
      <c r="L131" s="29"/>
      <c r="M131" s="33"/>
      <c r="N131" s="34">
        <v>0</v>
      </c>
    </row>
    <row r="132" spans="1:14" ht="11.25">
      <c r="A132" s="32" t="s">
        <v>5</v>
      </c>
      <c r="B132" s="53"/>
      <c r="C132" s="29"/>
      <c r="D132" s="29"/>
      <c r="E132" s="38"/>
      <c r="F132" s="29"/>
      <c r="G132" s="29"/>
      <c r="H132" s="29"/>
      <c r="I132" s="29"/>
      <c r="J132" s="29"/>
      <c r="K132" s="29"/>
      <c r="L132" s="29"/>
      <c r="M132" s="33"/>
      <c r="N132" s="34">
        <v>0</v>
      </c>
    </row>
    <row r="133" spans="1:14" ht="11.25">
      <c r="A133" s="32" t="s">
        <v>168</v>
      </c>
      <c r="B133" s="53"/>
      <c r="C133" s="29">
        <v>19</v>
      </c>
      <c r="D133" s="29">
        <v>35</v>
      </c>
      <c r="E133" s="38">
        <v>29</v>
      </c>
      <c r="F133" s="29">
        <v>68</v>
      </c>
      <c r="G133" s="29">
        <v>60</v>
      </c>
      <c r="H133" s="29">
        <v>43</v>
      </c>
      <c r="I133" s="29">
        <v>58</v>
      </c>
      <c r="J133" s="29">
        <v>53</v>
      </c>
      <c r="K133" s="29">
        <v>59</v>
      </c>
      <c r="L133" s="29">
        <v>61</v>
      </c>
      <c r="M133" s="33">
        <v>32</v>
      </c>
      <c r="N133" s="34">
        <f>M133/L133-1</f>
        <v>-0.47540983606557374</v>
      </c>
    </row>
    <row r="134" spans="1:14" ht="12" thickBot="1">
      <c r="A134" s="8" t="s">
        <v>1</v>
      </c>
      <c r="B134" s="49">
        <f aca="true" t="shared" si="21" ref="B134:M134">SUM(B129:B133)</f>
        <v>14791</v>
      </c>
      <c r="C134" s="9">
        <f t="shared" si="21"/>
        <v>17546</v>
      </c>
      <c r="D134" s="9">
        <f t="shared" si="21"/>
        <v>22442</v>
      </c>
      <c r="E134" s="9">
        <f t="shared" si="21"/>
        <v>34728</v>
      </c>
      <c r="F134" s="9">
        <f t="shared" si="21"/>
        <v>42252</v>
      </c>
      <c r="G134" s="9">
        <f t="shared" si="21"/>
        <v>42730</v>
      </c>
      <c r="H134" s="9">
        <f t="shared" si="21"/>
        <v>43928</v>
      </c>
      <c r="I134" s="9">
        <f t="shared" si="21"/>
        <v>40866</v>
      </c>
      <c r="J134" s="9">
        <f t="shared" si="21"/>
        <v>38100</v>
      </c>
      <c r="K134" s="9">
        <f t="shared" si="21"/>
        <v>38524</v>
      </c>
      <c r="L134" s="9">
        <f t="shared" si="21"/>
        <v>39032</v>
      </c>
      <c r="M134" s="9">
        <f t="shared" si="21"/>
        <v>37293</v>
      </c>
      <c r="N134" s="10">
        <f>M134/L134-1</f>
        <v>-0.044553187128509975</v>
      </c>
    </row>
    <row r="135" spans="1:14" ht="12.75" thickBot="1" thickTop="1">
      <c r="A135" s="35" t="s">
        <v>92</v>
      </c>
      <c r="B135" s="10">
        <f aca="true" t="shared" si="22" ref="B135:L135">+B134/($B134+$C134+$D134+$E134+$F134+$G134+$H$134+$I$134+$J$134+$K$134+$L$134)</f>
        <v>0.039449083717618065</v>
      </c>
      <c r="C135" s="10">
        <f t="shared" si="22"/>
        <v>0.0467969456364902</v>
      </c>
      <c r="D135" s="10">
        <f t="shared" si="22"/>
        <v>0.05985506975801397</v>
      </c>
      <c r="E135" s="10">
        <f t="shared" si="22"/>
        <v>0.09262306668551418</v>
      </c>
      <c r="F135" s="10">
        <f t="shared" si="22"/>
        <v>0.1126903309605029</v>
      </c>
      <c r="G135" s="10">
        <f t="shared" si="22"/>
        <v>0.11396520500668109</v>
      </c>
      <c r="H135" s="10">
        <f t="shared" si="22"/>
        <v>0.11716039142367159</v>
      </c>
      <c r="I135" s="10">
        <f t="shared" si="22"/>
        <v>0.1089937296466892</v>
      </c>
      <c r="J135" s="10">
        <f t="shared" si="22"/>
        <v>0.10161652962215187</v>
      </c>
      <c r="K135" s="10">
        <f t="shared" si="22"/>
        <v>0.10274738024051912</v>
      </c>
      <c r="L135" s="10">
        <f t="shared" si="22"/>
        <v>0.10410226730214782</v>
      </c>
      <c r="M135" s="10">
        <f>+M134/($B134+$C134+$D134+$E134+$F134+$G134+$H$134+$I$134+$J$134+$K$134+$L$134+$M$134)</f>
        <v>0.09046604824467776</v>
      </c>
      <c r="N135" s="87"/>
    </row>
    <row r="136" spans="1:10" ht="12" thickTop="1">
      <c r="A136" s="15"/>
      <c r="B136" s="13"/>
      <c r="C136" s="13"/>
      <c r="D136" s="13"/>
      <c r="G136" s="13"/>
      <c r="H136" s="13"/>
      <c r="I136" s="13"/>
      <c r="J136" s="13"/>
    </row>
    <row r="137" spans="1:6" ht="11.25">
      <c r="A137" s="15"/>
      <c r="B137" s="13"/>
      <c r="C137" s="13"/>
      <c r="D137" s="13"/>
      <c r="E137" s="13"/>
      <c r="F137" s="13"/>
    </row>
    <row r="138" spans="1:6" ht="11.25">
      <c r="A138" s="15"/>
      <c r="B138" s="13"/>
      <c r="C138" s="13"/>
      <c r="D138" s="13"/>
      <c r="E138" s="13"/>
      <c r="F138" s="13"/>
    </row>
    <row r="139" ht="22.5">
      <c r="A139" s="88" t="s">
        <v>158</v>
      </c>
    </row>
    <row r="140" ht="11.25">
      <c r="A140" s="7" t="s">
        <v>219</v>
      </c>
    </row>
    <row r="141" ht="11.25">
      <c r="A141" s="7"/>
    </row>
    <row r="142" ht="12" thickBot="1"/>
    <row r="143" spans="2:14" ht="12.75" thickBot="1" thickTop="1">
      <c r="B143" s="119" t="s">
        <v>16</v>
      </c>
      <c r="C143" s="112"/>
      <c r="D143" s="112"/>
      <c r="E143" s="112"/>
      <c r="F143" s="112"/>
      <c r="G143" s="112"/>
      <c r="H143" s="112"/>
      <c r="I143" s="112"/>
      <c r="J143" s="112"/>
      <c r="K143" s="113"/>
      <c r="L143" s="94"/>
      <c r="M143" s="108"/>
      <c r="N143" s="92"/>
    </row>
    <row r="144" spans="1:14" ht="12.75" thickBot="1" thickTop="1">
      <c r="A144" s="52" t="s">
        <v>0</v>
      </c>
      <c r="B144" s="46">
        <v>2006</v>
      </c>
      <c r="C144" s="46">
        <v>2007</v>
      </c>
      <c r="D144" s="46">
        <v>2008</v>
      </c>
      <c r="E144" s="46">
        <v>2009</v>
      </c>
      <c r="F144" s="46">
        <v>2010</v>
      </c>
      <c r="G144" s="46">
        <v>2011</v>
      </c>
      <c r="H144" s="46">
        <v>2012</v>
      </c>
      <c r="I144" s="46">
        <v>2013</v>
      </c>
      <c r="J144" s="46">
        <v>2014</v>
      </c>
      <c r="K144" s="46">
        <v>2015</v>
      </c>
      <c r="L144" s="31">
        <v>2016</v>
      </c>
      <c r="M144" s="31">
        <v>2017</v>
      </c>
      <c r="N144" s="31" t="s">
        <v>221</v>
      </c>
    </row>
    <row r="145" spans="1:14" ht="12" thickTop="1">
      <c r="A145" s="32" t="s">
        <v>2</v>
      </c>
      <c r="B145" s="53">
        <v>360</v>
      </c>
      <c r="C145" s="29">
        <v>152</v>
      </c>
      <c r="D145" s="29">
        <v>227</v>
      </c>
      <c r="E145" s="29">
        <v>303</v>
      </c>
      <c r="F145" s="29">
        <v>303</v>
      </c>
      <c r="G145" s="29">
        <v>363</v>
      </c>
      <c r="H145" s="29">
        <v>396</v>
      </c>
      <c r="I145" s="29">
        <v>526</v>
      </c>
      <c r="J145" s="29">
        <v>464</v>
      </c>
      <c r="K145" s="29">
        <v>512</v>
      </c>
      <c r="L145" s="29">
        <v>603</v>
      </c>
      <c r="M145" s="33">
        <v>576</v>
      </c>
      <c r="N145" s="34">
        <f>M145/L145-1</f>
        <v>-0.04477611940298509</v>
      </c>
    </row>
    <row r="146" spans="1:14" ht="11.25">
      <c r="A146" s="32" t="s">
        <v>3</v>
      </c>
      <c r="B146" s="53">
        <v>229</v>
      </c>
      <c r="C146" s="29">
        <v>346</v>
      </c>
      <c r="D146" s="29">
        <v>345</v>
      </c>
      <c r="E146" s="29">
        <v>403</v>
      </c>
      <c r="F146" s="29">
        <v>630</v>
      </c>
      <c r="G146" s="29">
        <v>584</v>
      </c>
      <c r="H146" s="29">
        <v>553</v>
      </c>
      <c r="I146" s="29">
        <v>870</v>
      </c>
      <c r="J146" s="29">
        <v>921</v>
      </c>
      <c r="K146" s="29">
        <v>1229</v>
      </c>
      <c r="L146" s="29">
        <v>1072</v>
      </c>
      <c r="M146" s="33">
        <v>1077</v>
      </c>
      <c r="N146" s="34">
        <f>M146/L146-1</f>
        <v>0.004664179104477695</v>
      </c>
    </row>
    <row r="147" spans="1:14" ht="11.25">
      <c r="A147" s="32" t="s">
        <v>4</v>
      </c>
      <c r="B147" s="53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33"/>
      <c r="N147" s="34">
        <v>0</v>
      </c>
    </row>
    <row r="148" spans="1:14" ht="11.25">
      <c r="A148" s="32" t="s">
        <v>5</v>
      </c>
      <c r="B148" s="53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33"/>
      <c r="N148" s="34">
        <v>0</v>
      </c>
    </row>
    <row r="149" spans="1:14" ht="11.25">
      <c r="A149" s="32" t="s">
        <v>168</v>
      </c>
      <c r="B149" s="53"/>
      <c r="C149" s="29"/>
      <c r="D149" s="29"/>
      <c r="E149" s="29">
        <v>42</v>
      </c>
      <c r="F149" s="29">
        <v>11</v>
      </c>
      <c r="G149" s="29">
        <v>10</v>
      </c>
      <c r="H149" s="29">
        <v>14</v>
      </c>
      <c r="I149" s="29">
        <v>7</v>
      </c>
      <c r="J149" s="29">
        <v>11</v>
      </c>
      <c r="K149" s="29">
        <v>8</v>
      </c>
      <c r="L149" s="29">
        <v>17</v>
      </c>
      <c r="M149" s="33">
        <v>24</v>
      </c>
      <c r="N149" s="34">
        <f>M149/L149-1</f>
        <v>0.41176470588235303</v>
      </c>
    </row>
    <row r="150" spans="1:18" ht="12" thickBot="1">
      <c r="A150" s="8" t="s">
        <v>1</v>
      </c>
      <c r="B150" s="49">
        <f aca="true" t="shared" si="23" ref="B150:M150">SUM(B145:B149)</f>
        <v>589</v>
      </c>
      <c r="C150" s="9">
        <f t="shared" si="23"/>
        <v>498</v>
      </c>
      <c r="D150" s="9">
        <f t="shared" si="23"/>
        <v>572</v>
      </c>
      <c r="E150" s="9">
        <f t="shared" si="23"/>
        <v>748</v>
      </c>
      <c r="F150" s="9">
        <f t="shared" si="23"/>
        <v>944</v>
      </c>
      <c r="G150" s="9">
        <f t="shared" si="23"/>
        <v>957</v>
      </c>
      <c r="H150" s="9">
        <f t="shared" si="23"/>
        <v>963</v>
      </c>
      <c r="I150" s="9">
        <f t="shared" si="23"/>
        <v>1403</v>
      </c>
      <c r="J150" s="9">
        <f t="shared" si="23"/>
        <v>1396</v>
      </c>
      <c r="K150" s="9">
        <f t="shared" si="23"/>
        <v>1749</v>
      </c>
      <c r="L150" s="9">
        <f t="shared" si="23"/>
        <v>1692</v>
      </c>
      <c r="M150" s="9">
        <f t="shared" si="23"/>
        <v>1677</v>
      </c>
      <c r="N150" s="10">
        <f>M150/L150-1</f>
        <v>-0.00886524822695034</v>
      </c>
      <c r="O150" s="114"/>
      <c r="P150" s="114"/>
      <c r="Q150" s="114"/>
      <c r="R150" s="114"/>
    </row>
    <row r="151" spans="1:18" ht="12.75" thickBot="1" thickTop="1">
      <c r="A151" s="35" t="s">
        <v>92</v>
      </c>
      <c r="B151" s="10">
        <f aca="true" t="shared" si="24" ref="B151:L151">+B150/($B150+$C150+$D150+$E150+$F150+$G150+$H$150+$I$150+$J$150+$K$150+$L$150)</f>
        <v>0.05116844757188776</v>
      </c>
      <c r="C151" s="10">
        <f t="shared" si="24"/>
        <v>0.04326296585874381</v>
      </c>
      <c r="D151" s="10">
        <f t="shared" si="24"/>
        <v>0.049691599339761965</v>
      </c>
      <c r="E151" s="10">
        <f t="shared" si="24"/>
        <v>0.06498132221353488</v>
      </c>
      <c r="F151" s="10">
        <f t="shared" si="24"/>
        <v>0.08200851359569108</v>
      </c>
      <c r="G151" s="10">
        <f t="shared" si="24"/>
        <v>0.08313786812614021</v>
      </c>
      <c r="H151" s="10">
        <f t="shared" si="24"/>
        <v>0.0836591086786552</v>
      </c>
      <c r="I151" s="10">
        <f t="shared" si="24"/>
        <v>0.12188341586308749</v>
      </c>
      <c r="J151" s="10">
        <f t="shared" si="24"/>
        <v>0.12127530188515333</v>
      </c>
      <c r="K151" s="10">
        <f t="shared" si="24"/>
        <v>0.15194162105811831</v>
      </c>
      <c r="L151" s="10">
        <f t="shared" si="24"/>
        <v>0.14698983580922595</v>
      </c>
      <c r="M151" s="10">
        <f>+M150/($B150+$C150+$D150+$E150+$F150+$G150+$H$150+$I$150+$J$150+$K$150+$L$150+$M$150)</f>
        <v>0.12716105550500456</v>
      </c>
      <c r="N151" s="87"/>
      <c r="O151" s="16"/>
      <c r="P151" s="16"/>
      <c r="Q151" s="16"/>
      <c r="R151" s="16"/>
    </row>
    <row r="152" spans="12:16" ht="12" thickTop="1">
      <c r="L152" s="12"/>
      <c r="M152" s="12"/>
      <c r="N152" s="12"/>
      <c r="O152" s="12"/>
      <c r="P152" s="12"/>
    </row>
    <row r="153" spans="12:16" ht="11.25">
      <c r="L153" s="17"/>
      <c r="M153" s="17"/>
      <c r="N153" s="17"/>
      <c r="O153" s="17"/>
      <c r="P153" s="17"/>
    </row>
    <row r="154" spans="1:16" ht="11.25">
      <c r="A154" s="14"/>
      <c r="B154" s="17"/>
      <c r="C154" s="17"/>
      <c r="D154" s="17"/>
      <c r="E154" s="17"/>
      <c r="L154" s="44"/>
      <c r="M154" s="44"/>
      <c r="N154" s="44"/>
      <c r="O154" s="44"/>
      <c r="P154" s="44"/>
    </row>
    <row r="155" spans="1:16" ht="22.5">
      <c r="A155" s="88" t="s">
        <v>171</v>
      </c>
      <c r="L155" s="44"/>
      <c r="M155" s="44"/>
      <c r="N155" s="44"/>
      <c r="O155" s="44"/>
      <c r="P155" s="44"/>
    </row>
    <row r="156" ht="22.5">
      <c r="A156" s="88" t="s">
        <v>144</v>
      </c>
    </row>
    <row r="157" ht="11.25">
      <c r="A157" s="7" t="s">
        <v>219</v>
      </c>
    </row>
    <row r="158" ht="11.25">
      <c r="A158" s="11" t="s">
        <v>115</v>
      </c>
    </row>
    <row r="159" ht="12" thickBot="1"/>
    <row r="160" spans="1:28" ht="12.75" customHeight="1" thickBot="1" thickTop="1">
      <c r="A160" s="18"/>
      <c r="B160" s="110" t="s">
        <v>94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08"/>
      <c r="N160" s="115" t="s">
        <v>95</v>
      </c>
      <c r="O160" s="115"/>
      <c r="P160" s="115"/>
      <c r="Q160" s="115"/>
      <c r="R160" s="115"/>
      <c r="S160" s="115"/>
      <c r="T160" s="115"/>
      <c r="U160" s="115"/>
      <c r="V160" s="115"/>
      <c r="W160" s="115"/>
      <c r="X160" s="96"/>
      <c r="Y160" s="96"/>
      <c r="Z160" s="96"/>
      <c r="AA160" s="96"/>
      <c r="AB160" s="92"/>
    </row>
    <row r="161" spans="1:28" ht="12.75" thickBot="1" thickTop="1">
      <c r="A161" s="52" t="s">
        <v>0</v>
      </c>
      <c r="B161" s="69">
        <v>2006</v>
      </c>
      <c r="C161" s="46">
        <v>2007</v>
      </c>
      <c r="D161" s="46">
        <v>2008</v>
      </c>
      <c r="E161" s="46">
        <v>2009</v>
      </c>
      <c r="F161" s="46">
        <v>2010</v>
      </c>
      <c r="G161" s="46">
        <v>2011</v>
      </c>
      <c r="H161" s="46">
        <v>2012</v>
      </c>
      <c r="I161" s="46">
        <v>2013</v>
      </c>
      <c r="J161" s="46" t="s">
        <v>189</v>
      </c>
      <c r="K161" s="46">
        <v>2015</v>
      </c>
      <c r="L161" s="46">
        <v>2016</v>
      </c>
      <c r="M161" s="31">
        <v>2017</v>
      </c>
      <c r="N161" s="31" t="s">
        <v>221</v>
      </c>
      <c r="O161" s="46">
        <v>2006</v>
      </c>
      <c r="P161" s="46">
        <v>2007</v>
      </c>
      <c r="Q161" s="46">
        <v>2008</v>
      </c>
      <c r="R161" s="46">
        <v>2009</v>
      </c>
      <c r="S161" s="46">
        <v>2010</v>
      </c>
      <c r="T161" s="46">
        <v>2011</v>
      </c>
      <c r="U161" s="46">
        <v>2012</v>
      </c>
      <c r="V161" s="46">
        <v>2013</v>
      </c>
      <c r="W161" s="46">
        <v>2014</v>
      </c>
      <c r="X161" s="46">
        <v>2015</v>
      </c>
      <c r="Y161" s="46">
        <v>2016</v>
      </c>
      <c r="Z161" s="46">
        <v>2017</v>
      </c>
      <c r="AA161" s="46" t="s">
        <v>222</v>
      </c>
      <c r="AB161" s="55" t="s">
        <v>221</v>
      </c>
    </row>
    <row r="162" spans="1:28" ht="12" thickTop="1">
      <c r="A162" s="32" t="s">
        <v>2</v>
      </c>
      <c r="B162" s="53">
        <v>869</v>
      </c>
      <c r="C162" s="29">
        <v>765</v>
      </c>
      <c r="D162" s="29">
        <v>1558</v>
      </c>
      <c r="E162" s="29">
        <v>6140</v>
      </c>
      <c r="F162" s="29">
        <v>4736</v>
      </c>
      <c r="G162" s="29">
        <v>4085</v>
      </c>
      <c r="H162" s="29">
        <v>1910</v>
      </c>
      <c r="I162" s="29">
        <v>4167</v>
      </c>
      <c r="J162" s="29">
        <v>4563</v>
      </c>
      <c r="K162" s="29">
        <v>3929</v>
      </c>
      <c r="L162" s="29">
        <v>3221</v>
      </c>
      <c r="M162" s="33">
        <v>5817</v>
      </c>
      <c r="N162" s="34">
        <f aca="true" t="shared" si="25" ref="N162:N167">M162/L162-1</f>
        <v>0.8059608817137536</v>
      </c>
      <c r="O162" s="29">
        <v>1103955743</v>
      </c>
      <c r="P162" s="29">
        <v>604501914</v>
      </c>
      <c r="Q162" s="29">
        <v>2086627083</v>
      </c>
      <c r="R162" s="29">
        <v>8372843914</v>
      </c>
      <c r="S162" s="29">
        <v>6421824769</v>
      </c>
      <c r="T162" s="29">
        <v>6631520989</v>
      </c>
      <c r="U162" s="29">
        <v>2492605061</v>
      </c>
      <c r="V162" s="29">
        <v>7110648405</v>
      </c>
      <c r="W162" s="29">
        <v>8228452756</v>
      </c>
      <c r="X162" s="29">
        <v>8115072469</v>
      </c>
      <c r="Y162" s="29">
        <v>8218557879</v>
      </c>
      <c r="Z162" s="29">
        <v>13701068300</v>
      </c>
      <c r="AA162" s="57">
        <f>Z162/O162-1</f>
        <v>11.410885478766879</v>
      </c>
      <c r="AB162" s="34">
        <f>Z162/Y162-1</f>
        <v>0.6670891051347185</v>
      </c>
    </row>
    <row r="163" spans="1:28" ht="11.25">
      <c r="A163" s="32" t="s">
        <v>3</v>
      </c>
      <c r="B163" s="53">
        <v>1781</v>
      </c>
      <c r="C163" s="29">
        <v>2019</v>
      </c>
      <c r="D163" s="29">
        <v>4769</v>
      </c>
      <c r="E163" s="29">
        <v>20537</v>
      </c>
      <c r="F163" s="29">
        <v>27275</v>
      </c>
      <c r="G163" s="29">
        <v>23676</v>
      </c>
      <c r="H163" s="29">
        <v>15879</v>
      </c>
      <c r="I163" s="29">
        <v>19901</v>
      </c>
      <c r="J163" s="29">
        <v>18809</v>
      </c>
      <c r="K163" s="29">
        <v>16749</v>
      </c>
      <c r="L163" s="29">
        <v>11002</v>
      </c>
      <c r="M163" s="33">
        <v>16640</v>
      </c>
      <c r="N163" s="34">
        <f t="shared" si="25"/>
        <v>0.5124522814033812</v>
      </c>
      <c r="O163" s="29">
        <v>2376897220</v>
      </c>
      <c r="P163" s="29">
        <v>2530156713</v>
      </c>
      <c r="Q163" s="29">
        <v>7088570257</v>
      </c>
      <c r="R163" s="29">
        <v>32508315954</v>
      </c>
      <c r="S163" s="29">
        <v>44685496887</v>
      </c>
      <c r="T163" s="29">
        <v>41853698001</v>
      </c>
      <c r="U163" s="29">
        <v>26173227616</v>
      </c>
      <c r="V163" s="29">
        <v>35309287605</v>
      </c>
      <c r="W163" s="29">
        <v>36439463834</v>
      </c>
      <c r="X163" s="29">
        <v>30094522521</v>
      </c>
      <c r="Y163" s="29">
        <v>25676080921</v>
      </c>
      <c r="Z163" s="29">
        <v>35793898247</v>
      </c>
      <c r="AA163" s="57">
        <f>Z163/O163-1</f>
        <v>14.059085410096108</v>
      </c>
      <c r="AB163" s="34">
        <f>Z163/Y163-1</f>
        <v>0.39405613953042273</v>
      </c>
    </row>
    <row r="164" spans="1:28" ht="11.25">
      <c r="A164" s="32" t="s">
        <v>4</v>
      </c>
      <c r="B164" s="53">
        <v>890</v>
      </c>
      <c r="C164" s="29">
        <v>2346</v>
      </c>
      <c r="D164" s="29">
        <v>2658</v>
      </c>
      <c r="E164" s="29">
        <v>13559</v>
      </c>
      <c r="F164" s="29">
        <v>6594</v>
      </c>
      <c r="G164" s="29">
        <v>5247</v>
      </c>
      <c r="H164" s="29">
        <v>16431</v>
      </c>
      <c r="I164" s="29">
        <v>6067</v>
      </c>
      <c r="J164" s="29">
        <v>6384</v>
      </c>
      <c r="K164" s="29">
        <v>9456</v>
      </c>
      <c r="L164" s="29">
        <v>2958</v>
      </c>
      <c r="M164" s="33">
        <v>4293</v>
      </c>
      <c r="N164" s="34">
        <f t="shared" si="25"/>
        <v>0.4513184584178498</v>
      </c>
      <c r="O164" s="29">
        <v>823025276</v>
      </c>
      <c r="P164" s="29">
        <v>1999617947</v>
      </c>
      <c r="Q164" s="29">
        <v>2418218884</v>
      </c>
      <c r="R164" s="29">
        <v>13272680637</v>
      </c>
      <c r="S164" s="29">
        <v>6856564992</v>
      </c>
      <c r="T164" s="29">
        <v>6289558311</v>
      </c>
      <c r="U164" s="29">
        <v>16415225905</v>
      </c>
      <c r="V164" s="29">
        <v>6220586669</v>
      </c>
      <c r="W164" s="29">
        <v>6856154889</v>
      </c>
      <c r="X164" s="29">
        <v>9666844193</v>
      </c>
      <c r="Y164" s="29">
        <v>3001738275</v>
      </c>
      <c r="Z164" s="29">
        <v>5189833876</v>
      </c>
      <c r="AA164" s="57">
        <f>Z164/O164-1</f>
        <v>5.305801325110214</v>
      </c>
      <c r="AB164" s="34">
        <f>Z164/Y164-1</f>
        <v>0.7289428326325351</v>
      </c>
    </row>
    <row r="165" spans="1:28" ht="11.25">
      <c r="A165" s="32" t="s">
        <v>5</v>
      </c>
      <c r="B165" s="53">
        <v>483</v>
      </c>
      <c r="C165" s="29">
        <v>875</v>
      </c>
      <c r="D165" s="29">
        <v>1158</v>
      </c>
      <c r="E165" s="29">
        <v>5722</v>
      </c>
      <c r="F165" s="29">
        <v>1402</v>
      </c>
      <c r="G165" s="29">
        <v>1015</v>
      </c>
      <c r="H165" s="29">
        <v>6593</v>
      </c>
      <c r="I165" s="29">
        <v>1526</v>
      </c>
      <c r="J165" s="29">
        <v>2081</v>
      </c>
      <c r="K165" s="29">
        <v>1495</v>
      </c>
      <c r="L165" s="29">
        <v>1043</v>
      </c>
      <c r="M165" s="33">
        <v>2273</v>
      </c>
      <c r="N165" s="34">
        <f t="shared" si="25"/>
        <v>1.1792905081495686</v>
      </c>
      <c r="O165" s="29">
        <v>354737315</v>
      </c>
      <c r="P165" s="29">
        <v>597199789</v>
      </c>
      <c r="Q165" s="29">
        <v>769909915</v>
      </c>
      <c r="R165" s="29">
        <v>3879354277</v>
      </c>
      <c r="S165" s="29">
        <v>1348412747</v>
      </c>
      <c r="T165" s="29">
        <v>980970438</v>
      </c>
      <c r="U165" s="29">
        <v>6271713405</v>
      </c>
      <c r="V165" s="29">
        <v>1136796879</v>
      </c>
      <c r="W165" s="29">
        <v>1585555339</v>
      </c>
      <c r="X165" s="29">
        <v>937832045</v>
      </c>
      <c r="Y165" s="29">
        <v>642527909</v>
      </c>
      <c r="Z165" s="29">
        <v>2027606287</v>
      </c>
      <c r="AA165" s="57">
        <f>Z165/O165-1</f>
        <v>4.715796453496864</v>
      </c>
      <c r="AB165" s="34">
        <f>Z165/Y165-1</f>
        <v>2.1556703741564633</v>
      </c>
    </row>
    <row r="166" spans="1:28" ht="11.25">
      <c r="A166" s="32" t="s">
        <v>168</v>
      </c>
      <c r="B166" s="53"/>
      <c r="C166" s="29"/>
      <c r="D166" s="29">
        <v>8</v>
      </c>
      <c r="E166" s="29">
        <v>46</v>
      </c>
      <c r="F166" s="29">
        <v>41</v>
      </c>
      <c r="G166" s="29">
        <v>35</v>
      </c>
      <c r="H166" s="29">
        <v>13</v>
      </c>
      <c r="I166" s="29">
        <v>26</v>
      </c>
      <c r="J166" s="29">
        <v>11</v>
      </c>
      <c r="K166" s="29">
        <v>40</v>
      </c>
      <c r="L166" s="29">
        <v>20</v>
      </c>
      <c r="M166" s="33">
        <v>15</v>
      </c>
      <c r="N166" s="34">
        <f t="shared" si="25"/>
        <v>-0.25</v>
      </c>
      <c r="O166" s="29"/>
      <c r="P166" s="29"/>
      <c r="Q166" s="29">
        <v>14291582</v>
      </c>
      <c r="R166" s="29">
        <v>101089395</v>
      </c>
      <c r="S166" s="29">
        <v>84482425</v>
      </c>
      <c r="T166" s="29">
        <v>89801100</v>
      </c>
      <c r="U166" s="29">
        <v>8908000</v>
      </c>
      <c r="V166" s="29">
        <v>60451900</v>
      </c>
      <c r="W166" s="29">
        <v>26620000</v>
      </c>
      <c r="X166" s="29">
        <v>93833809</v>
      </c>
      <c r="Y166" s="29">
        <v>56359710</v>
      </c>
      <c r="Z166" s="29">
        <v>34851880</v>
      </c>
      <c r="AA166" s="57"/>
      <c r="AB166" s="34">
        <f>Z166/Y166-1</f>
        <v>-0.38161711619878813</v>
      </c>
    </row>
    <row r="167" spans="1:28" ht="12" thickBot="1">
      <c r="A167" s="79" t="s">
        <v>1</v>
      </c>
      <c r="B167" s="49">
        <f aca="true" t="shared" si="26" ref="B167:M167">SUM(B162:B166)</f>
        <v>4023</v>
      </c>
      <c r="C167" s="9">
        <f t="shared" si="26"/>
        <v>6005</v>
      </c>
      <c r="D167" s="9">
        <f t="shared" si="26"/>
        <v>10151</v>
      </c>
      <c r="E167" s="9">
        <f t="shared" si="26"/>
        <v>46004</v>
      </c>
      <c r="F167" s="9">
        <f t="shared" si="26"/>
        <v>40048</v>
      </c>
      <c r="G167" s="9">
        <f t="shared" si="26"/>
        <v>34058</v>
      </c>
      <c r="H167" s="9">
        <f t="shared" si="26"/>
        <v>40826</v>
      </c>
      <c r="I167" s="9">
        <f t="shared" si="26"/>
        <v>31687</v>
      </c>
      <c r="J167" s="9">
        <f t="shared" si="26"/>
        <v>31848</v>
      </c>
      <c r="K167" s="9">
        <f t="shared" si="26"/>
        <v>31669</v>
      </c>
      <c r="L167" s="9">
        <f t="shared" si="26"/>
        <v>18244</v>
      </c>
      <c r="M167" s="9">
        <f t="shared" si="26"/>
        <v>29038</v>
      </c>
      <c r="N167" s="10">
        <f t="shared" si="25"/>
        <v>0.5916465687349266</v>
      </c>
      <c r="O167" s="80">
        <f>SUM(O162:O166)</f>
        <v>4658615554</v>
      </c>
      <c r="P167" s="80">
        <f aca="true" t="shared" si="27" ref="P167:Z167">SUM(P162:P166)</f>
        <v>5731476363</v>
      </c>
      <c r="Q167" s="80">
        <f t="shared" si="27"/>
        <v>12377617721</v>
      </c>
      <c r="R167" s="80">
        <f t="shared" si="27"/>
        <v>58134284177</v>
      </c>
      <c r="S167" s="80">
        <f t="shared" si="27"/>
        <v>59396781820</v>
      </c>
      <c r="T167" s="80">
        <f t="shared" si="27"/>
        <v>55845548839</v>
      </c>
      <c r="U167" s="80">
        <f t="shared" si="27"/>
        <v>51361679987</v>
      </c>
      <c r="V167" s="80">
        <f t="shared" si="27"/>
        <v>49837771458</v>
      </c>
      <c r="W167" s="9">
        <f t="shared" si="27"/>
        <v>53136246818</v>
      </c>
      <c r="X167" s="9">
        <f t="shared" si="27"/>
        <v>48908105037</v>
      </c>
      <c r="Y167" s="9">
        <f t="shared" si="27"/>
        <v>37595264694</v>
      </c>
      <c r="Z167" s="9">
        <f t="shared" si="27"/>
        <v>56747258590</v>
      </c>
      <c r="AA167" s="10">
        <f>Z167/O167-1</f>
        <v>11.181142215368132</v>
      </c>
      <c r="AB167" s="10">
        <f>Z167/Y167-1</f>
        <v>0.5094256963445865</v>
      </c>
    </row>
    <row r="168" spans="1:22" ht="12" thickTop="1">
      <c r="A168" s="91"/>
      <c r="B168" s="82"/>
      <c r="C168" s="82"/>
      <c r="D168" s="82"/>
      <c r="E168" s="82"/>
      <c r="F168" s="81"/>
      <c r="G168" s="81"/>
      <c r="H168" s="81"/>
      <c r="I168" s="81"/>
      <c r="J168" s="81"/>
      <c r="K168" s="81"/>
      <c r="L168" s="81"/>
      <c r="M168" s="81"/>
      <c r="N168" s="87"/>
      <c r="O168" s="81"/>
      <c r="P168" s="81"/>
      <c r="Q168" s="81"/>
      <c r="R168" s="81"/>
      <c r="S168" s="81"/>
      <c r="T168" s="81"/>
      <c r="U168" s="81"/>
      <c r="V168" s="81"/>
    </row>
    <row r="169" spans="1:5" ht="11.25">
      <c r="A169" s="14"/>
      <c r="B169" s="17"/>
      <c r="C169" s="17"/>
      <c r="D169" s="17"/>
      <c r="E169" s="17"/>
    </row>
    <row r="170" spans="1:5" ht="11.25">
      <c r="A170" s="14"/>
      <c r="B170" s="17"/>
      <c r="C170" s="17"/>
      <c r="D170" s="17"/>
      <c r="E170" s="17"/>
    </row>
    <row r="171" spans="1:30" ht="22.5">
      <c r="A171" s="88" t="s">
        <v>172</v>
      </c>
      <c r="AC171" s="38"/>
      <c r="AD171" s="38"/>
    </row>
    <row r="172" spans="1:30" ht="22.5">
      <c r="A172" s="88" t="s">
        <v>144</v>
      </c>
      <c r="AC172" s="38"/>
      <c r="AD172" s="38"/>
    </row>
    <row r="173" spans="1:30" ht="11.25">
      <c r="A173" s="7" t="s">
        <v>219</v>
      </c>
      <c r="AC173" s="38"/>
      <c r="AD173" s="38"/>
    </row>
    <row r="174" spans="1:30" ht="11.25">
      <c r="A174" s="11" t="s">
        <v>89</v>
      </c>
      <c r="AC174" s="38"/>
      <c r="AD174" s="38"/>
    </row>
    <row r="175" ht="12" thickBot="1">
      <c r="AD175" s="38"/>
    </row>
    <row r="176" spans="1:32" ht="14.25" customHeight="1" thickBot="1" thickTop="1">
      <c r="A176" s="18"/>
      <c r="B176" s="110" t="s">
        <v>94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00"/>
      <c r="M176" s="100"/>
      <c r="N176" s="92"/>
      <c r="O176" s="110" t="s">
        <v>95</v>
      </c>
      <c r="P176" s="111"/>
      <c r="Q176" s="111"/>
      <c r="R176" s="111"/>
      <c r="S176" s="111"/>
      <c r="T176" s="111"/>
      <c r="U176" s="111"/>
      <c r="V176" s="111"/>
      <c r="W176" s="111"/>
      <c r="X176" s="111"/>
      <c r="Y176" s="100"/>
      <c r="Z176" s="100"/>
      <c r="AA176" s="100"/>
      <c r="AB176" s="104"/>
      <c r="AE176" s="38"/>
      <c r="AF176" s="38"/>
    </row>
    <row r="177" spans="1:28" ht="12.75" thickBot="1" thickTop="1">
      <c r="A177" s="52" t="s">
        <v>0</v>
      </c>
      <c r="B177" s="69">
        <v>2006</v>
      </c>
      <c r="C177" s="46">
        <v>2007</v>
      </c>
      <c r="D177" s="46">
        <v>2008</v>
      </c>
      <c r="E177" s="46">
        <v>2009</v>
      </c>
      <c r="F177" s="46">
        <v>2010</v>
      </c>
      <c r="G177" s="46">
        <v>2011</v>
      </c>
      <c r="H177" s="46">
        <v>2012</v>
      </c>
      <c r="I177" s="46">
        <v>2013</v>
      </c>
      <c r="J177" s="46">
        <v>2014</v>
      </c>
      <c r="K177" s="46">
        <v>2015</v>
      </c>
      <c r="L177" s="46">
        <v>2016</v>
      </c>
      <c r="M177" s="31">
        <v>2017</v>
      </c>
      <c r="N177" s="31" t="s">
        <v>221</v>
      </c>
      <c r="O177" s="69">
        <v>2006</v>
      </c>
      <c r="P177" s="46">
        <v>2007</v>
      </c>
      <c r="Q177" s="46">
        <v>2008</v>
      </c>
      <c r="R177" s="46">
        <v>2009</v>
      </c>
      <c r="S177" s="46">
        <v>2010</v>
      </c>
      <c r="T177" s="46">
        <v>2011</v>
      </c>
      <c r="U177" s="46">
        <v>2012</v>
      </c>
      <c r="V177" s="46">
        <v>2013</v>
      </c>
      <c r="W177" s="46">
        <v>2014</v>
      </c>
      <c r="X177" s="46">
        <v>2015</v>
      </c>
      <c r="Y177" s="46">
        <v>2016</v>
      </c>
      <c r="Z177" s="46">
        <v>2017</v>
      </c>
      <c r="AA177" s="46" t="s">
        <v>222</v>
      </c>
      <c r="AB177" s="55" t="s">
        <v>221</v>
      </c>
    </row>
    <row r="178" spans="1:28" ht="12" thickTop="1">
      <c r="A178" s="32" t="s">
        <v>2</v>
      </c>
      <c r="B178" s="84">
        <v>4751</v>
      </c>
      <c r="C178" s="36">
        <v>3808</v>
      </c>
      <c r="D178" s="36">
        <v>4246</v>
      </c>
      <c r="E178" s="36">
        <v>2682</v>
      </c>
      <c r="F178" s="36">
        <v>4575</v>
      </c>
      <c r="G178" s="36">
        <v>3784</v>
      </c>
      <c r="H178" s="36">
        <v>7201</v>
      </c>
      <c r="I178" s="36">
        <v>5745</v>
      </c>
      <c r="J178" s="36">
        <v>4895</v>
      </c>
      <c r="K178" s="36">
        <v>5420</v>
      </c>
      <c r="L178" s="36">
        <v>7499</v>
      </c>
      <c r="M178" s="33">
        <v>4687</v>
      </c>
      <c r="N178" s="34">
        <f aca="true" t="shared" si="28" ref="N178:N183">M178/L178-1</f>
        <v>-0.3749833311108147</v>
      </c>
      <c r="O178" s="53">
        <v>6495572417</v>
      </c>
      <c r="P178" s="29">
        <v>3721827260</v>
      </c>
      <c r="Q178" s="29">
        <v>5701449365</v>
      </c>
      <c r="R178" s="29">
        <v>3712802198</v>
      </c>
      <c r="S178" s="29">
        <v>6669043264</v>
      </c>
      <c r="T178" s="29">
        <v>4817548421</v>
      </c>
      <c r="U178" s="29">
        <v>11828481045</v>
      </c>
      <c r="V178" s="29">
        <v>9835485609</v>
      </c>
      <c r="W178" s="29">
        <v>2130426451</v>
      </c>
      <c r="X178" s="29">
        <v>10248931515</v>
      </c>
      <c r="Y178" s="29">
        <v>12618328317</v>
      </c>
      <c r="Z178" s="29">
        <v>8582950490</v>
      </c>
      <c r="AA178" s="57">
        <f>Z178/O178-1</f>
        <v>0.3213539837593038</v>
      </c>
      <c r="AB178" s="34">
        <f>Z178/Y178-1</f>
        <v>-0.3198028871671813</v>
      </c>
    </row>
    <row r="179" spans="1:28" ht="11.25">
      <c r="A179" s="32" t="s">
        <v>3</v>
      </c>
      <c r="B179" s="85">
        <v>8499</v>
      </c>
      <c r="C179" s="36">
        <v>11932</v>
      </c>
      <c r="D179" s="36">
        <v>12857</v>
      </c>
      <c r="E179" s="36">
        <v>8486</v>
      </c>
      <c r="F179" s="36">
        <v>10300</v>
      </c>
      <c r="G179" s="36">
        <v>16092</v>
      </c>
      <c r="H179" s="36">
        <v>22859</v>
      </c>
      <c r="I179" s="36">
        <v>15259</v>
      </c>
      <c r="J179" s="36">
        <v>13808</v>
      </c>
      <c r="K179" s="36">
        <v>17193</v>
      </c>
      <c r="L179" s="36">
        <v>21400</v>
      </c>
      <c r="M179" s="33">
        <v>13621</v>
      </c>
      <c r="N179" s="34">
        <f t="shared" si="28"/>
        <v>-0.36350467289719623</v>
      </c>
      <c r="O179" s="53">
        <v>11670855140</v>
      </c>
      <c r="P179" s="29">
        <v>16407296562</v>
      </c>
      <c r="Q179" s="29">
        <v>19166850219</v>
      </c>
      <c r="R179" s="29">
        <v>13375555914</v>
      </c>
      <c r="S179" s="29">
        <v>15760019841</v>
      </c>
      <c r="T179" s="29">
        <v>24267100746</v>
      </c>
      <c r="U179" s="29">
        <v>40331949207</v>
      </c>
      <c r="V179" s="29">
        <v>27186308056</v>
      </c>
      <c r="W179" s="29">
        <v>4742627130</v>
      </c>
      <c r="X179" s="29">
        <v>34387426182</v>
      </c>
      <c r="Y179" s="29">
        <v>38703582436</v>
      </c>
      <c r="Z179" s="29">
        <v>24201163445</v>
      </c>
      <c r="AA179" s="57">
        <f>Z179/O179-1</f>
        <v>1.0736409761487282</v>
      </c>
      <c r="AB179" s="34">
        <f>Z179/Y179-1</f>
        <v>-0.37470482260863347</v>
      </c>
    </row>
    <row r="180" spans="1:28" ht="11.25">
      <c r="A180" s="32" t="s">
        <v>4</v>
      </c>
      <c r="B180" s="85">
        <v>2894</v>
      </c>
      <c r="C180" s="36">
        <v>9187</v>
      </c>
      <c r="D180" s="36">
        <v>10471</v>
      </c>
      <c r="E180" s="36">
        <v>8694</v>
      </c>
      <c r="F180" s="36">
        <v>23722</v>
      </c>
      <c r="G180" s="36">
        <v>26858</v>
      </c>
      <c r="H180" s="36">
        <v>12589</v>
      </c>
      <c r="I180" s="36">
        <v>27262</v>
      </c>
      <c r="J180" s="36">
        <v>25686</v>
      </c>
      <c r="K180" s="36">
        <v>25945</v>
      </c>
      <c r="L180" s="36">
        <v>31153</v>
      </c>
      <c r="M180" s="33">
        <v>14632</v>
      </c>
      <c r="N180" s="34">
        <f t="shared" si="28"/>
        <v>-0.5303181074053863</v>
      </c>
      <c r="O180" s="53">
        <v>2700868499</v>
      </c>
      <c r="P180" s="29">
        <v>7822692089</v>
      </c>
      <c r="Q180" s="29">
        <v>9555005434</v>
      </c>
      <c r="R180" s="29">
        <v>8280913559</v>
      </c>
      <c r="S180" s="29">
        <v>25628190701</v>
      </c>
      <c r="T180" s="29">
        <v>27691955948</v>
      </c>
      <c r="U180" s="29">
        <v>14384526552</v>
      </c>
      <c r="V180" s="29">
        <v>27660364444</v>
      </c>
      <c r="W180" s="29">
        <v>2885648272</v>
      </c>
      <c r="X180" s="29">
        <v>26062272313</v>
      </c>
      <c r="Y180" s="29">
        <v>31106461124</v>
      </c>
      <c r="Z180" s="29">
        <v>15297650177</v>
      </c>
      <c r="AA180" s="57">
        <f>Z180/O180-1</f>
        <v>4.663974452167507</v>
      </c>
      <c r="AB180" s="34">
        <f>Z180/Y180-1</f>
        <v>-0.5082163118453487</v>
      </c>
    </row>
    <row r="181" spans="1:28" ht="11.25">
      <c r="A181" s="32" t="s">
        <v>5</v>
      </c>
      <c r="B181" s="85">
        <v>1096</v>
      </c>
      <c r="C181" s="36">
        <v>4084</v>
      </c>
      <c r="D181" s="36">
        <v>4974</v>
      </c>
      <c r="E181" s="36">
        <v>4010</v>
      </c>
      <c r="F181" s="36">
        <v>12536</v>
      </c>
      <c r="G181" s="36">
        <v>13086</v>
      </c>
      <c r="H181" s="36">
        <v>5837</v>
      </c>
      <c r="I181" s="36">
        <v>12136</v>
      </c>
      <c r="J181" s="36">
        <v>11948</v>
      </c>
      <c r="K181" s="36">
        <v>14498</v>
      </c>
      <c r="L181" s="36">
        <v>11426</v>
      </c>
      <c r="M181" s="33">
        <v>3902</v>
      </c>
      <c r="N181" s="34">
        <f t="shared" si="28"/>
        <v>-0.6584981620864694</v>
      </c>
      <c r="O181" s="53">
        <v>807569006</v>
      </c>
      <c r="P181" s="29">
        <v>2872288147</v>
      </c>
      <c r="Q181" s="29">
        <v>3341802920</v>
      </c>
      <c r="R181" s="29">
        <v>2802316735</v>
      </c>
      <c r="S181" s="29">
        <v>13171334977</v>
      </c>
      <c r="T181" s="29">
        <v>12085540694</v>
      </c>
      <c r="U181" s="29">
        <v>5169514521</v>
      </c>
      <c r="V181" s="29">
        <v>10611406495</v>
      </c>
      <c r="W181" s="29">
        <v>973085252</v>
      </c>
      <c r="X181" s="29">
        <v>13068141344</v>
      </c>
      <c r="Y181" s="29">
        <v>9703665274</v>
      </c>
      <c r="Z181" s="29">
        <v>3429637002</v>
      </c>
      <c r="AA181" s="57">
        <f>Z181/O181-1</f>
        <v>3.2468655638326958</v>
      </c>
      <c r="AB181" s="34">
        <f>Z181/Y181-1</f>
        <v>-0.6465627260258688</v>
      </c>
    </row>
    <row r="182" spans="1:28" ht="11.25">
      <c r="A182" s="32" t="s">
        <v>168</v>
      </c>
      <c r="B182" s="86"/>
      <c r="C182" s="36">
        <v>19</v>
      </c>
      <c r="D182" s="36">
        <v>27</v>
      </c>
      <c r="E182" s="36">
        <v>25</v>
      </c>
      <c r="F182" s="36">
        <v>50</v>
      </c>
      <c r="G182" s="36">
        <v>47</v>
      </c>
      <c r="H182" s="36">
        <v>56</v>
      </c>
      <c r="I182" s="36">
        <v>45</v>
      </c>
      <c r="J182" s="36">
        <v>58</v>
      </c>
      <c r="K182" s="36">
        <v>29</v>
      </c>
      <c r="L182" s="36">
        <v>63</v>
      </c>
      <c r="M182" s="33">
        <v>47</v>
      </c>
      <c r="N182" s="34">
        <f t="shared" si="28"/>
        <v>-0.25396825396825395</v>
      </c>
      <c r="O182" s="53"/>
      <c r="P182" s="29">
        <v>30262735</v>
      </c>
      <c r="Q182" s="29">
        <v>46512021</v>
      </c>
      <c r="R182" s="29">
        <v>53538412</v>
      </c>
      <c r="S182" s="29">
        <v>110076074</v>
      </c>
      <c r="T182" s="29">
        <v>101512860</v>
      </c>
      <c r="U182" s="29">
        <v>130745137</v>
      </c>
      <c r="V182" s="29">
        <v>98315500</v>
      </c>
      <c r="W182" s="29">
        <v>23067200</v>
      </c>
      <c r="X182" s="29">
        <v>62424536</v>
      </c>
      <c r="Y182" s="29">
        <v>133972291</v>
      </c>
      <c r="Z182" s="29">
        <v>98611450</v>
      </c>
      <c r="AA182" s="57"/>
      <c r="AB182" s="34">
        <f>Z182/Y182-1</f>
        <v>-0.2639414518932127</v>
      </c>
    </row>
    <row r="183" spans="1:28" ht="12" thickBot="1">
      <c r="A183" s="8" t="s">
        <v>1</v>
      </c>
      <c r="B183" s="61">
        <f aca="true" t="shared" si="29" ref="B183:M183">SUM(B178:B182)</f>
        <v>17240</v>
      </c>
      <c r="C183" s="9">
        <f t="shared" si="29"/>
        <v>29030</v>
      </c>
      <c r="D183" s="9">
        <f t="shared" si="29"/>
        <v>32575</v>
      </c>
      <c r="E183" s="9">
        <f t="shared" si="29"/>
        <v>23897</v>
      </c>
      <c r="F183" s="9">
        <f t="shared" si="29"/>
        <v>51183</v>
      </c>
      <c r="G183" s="9">
        <f t="shared" si="29"/>
        <v>59867</v>
      </c>
      <c r="H183" s="9">
        <f t="shared" si="29"/>
        <v>48542</v>
      </c>
      <c r="I183" s="9">
        <f t="shared" si="29"/>
        <v>60447</v>
      </c>
      <c r="J183" s="9">
        <f t="shared" si="29"/>
        <v>56395</v>
      </c>
      <c r="K183" s="9">
        <f t="shared" si="29"/>
        <v>63085</v>
      </c>
      <c r="L183" s="9">
        <f t="shared" si="29"/>
        <v>71541</v>
      </c>
      <c r="M183" s="9">
        <f t="shared" si="29"/>
        <v>36889</v>
      </c>
      <c r="N183" s="10">
        <f t="shared" si="28"/>
        <v>-0.48436560853217037</v>
      </c>
      <c r="O183" s="61">
        <f>SUM(O178:O182)</f>
        <v>21674865062</v>
      </c>
      <c r="P183" s="9">
        <f>SUM(P178:P182)</f>
        <v>30854366793</v>
      </c>
      <c r="Q183" s="9">
        <f>SUM(Q178:Q182)</f>
        <v>37811619959</v>
      </c>
      <c r="R183" s="9">
        <f aca="true" t="shared" si="30" ref="R183:Z183">SUM(R178:R182)</f>
        <v>28225126818</v>
      </c>
      <c r="S183" s="9">
        <f t="shared" si="30"/>
        <v>61338664857</v>
      </c>
      <c r="T183" s="9">
        <f t="shared" si="30"/>
        <v>68963658669</v>
      </c>
      <c r="U183" s="9">
        <f t="shared" si="30"/>
        <v>71845216462</v>
      </c>
      <c r="V183" s="9">
        <f t="shared" si="30"/>
        <v>75391880104</v>
      </c>
      <c r="W183" s="9">
        <f t="shared" si="30"/>
        <v>10754854305</v>
      </c>
      <c r="X183" s="9">
        <f t="shared" si="30"/>
        <v>83829195890</v>
      </c>
      <c r="Y183" s="9">
        <f t="shared" si="30"/>
        <v>92266009442</v>
      </c>
      <c r="Z183" s="9">
        <f t="shared" si="30"/>
        <v>51610012564</v>
      </c>
      <c r="AA183" s="10">
        <f>Z183/O183-1</f>
        <v>1.3810996016063686</v>
      </c>
      <c r="AB183" s="10">
        <f>Z183/Y183-1</f>
        <v>-0.44063894302871154</v>
      </c>
    </row>
    <row r="184" ht="12" thickTop="1"/>
    <row r="187" ht="11.25">
      <c r="A187" s="7" t="s">
        <v>145</v>
      </c>
    </row>
    <row r="188" ht="11.25">
      <c r="A188" s="7" t="s">
        <v>219</v>
      </c>
    </row>
    <row r="189" ht="11.25">
      <c r="A189" s="11"/>
    </row>
    <row r="190" ht="11.25">
      <c r="A190" s="7"/>
    </row>
    <row r="191" spans="1:14" ht="12" thickBot="1">
      <c r="A191" s="58" t="s">
        <v>170</v>
      </c>
      <c r="B191" s="31">
        <v>2006</v>
      </c>
      <c r="C191" s="31">
        <v>2007</v>
      </c>
      <c r="D191" s="31">
        <v>2008</v>
      </c>
      <c r="E191" s="31">
        <v>2009</v>
      </c>
      <c r="F191" s="31">
        <v>2010</v>
      </c>
      <c r="G191" s="31">
        <v>2011</v>
      </c>
      <c r="H191" s="31">
        <v>2012</v>
      </c>
      <c r="I191" s="31">
        <v>2013</v>
      </c>
      <c r="J191" s="31">
        <v>2014</v>
      </c>
      <c r="K191" s="31">
        <v>2015</v>
      </c>
      <c r="L191" s="31">
        <v>2016</v>
      </c>
      <c r="M191" s="31">
        <v>2017</v>
      </c>
      <c r="N191" s="31" t="s">
        <v>221</v>
      </c>
    </row>
    <row r="192" spans="1:14" ht="12" thickTop="1">
      <c r="A192" s="59" t="s">
        <v>6</v>
      </c>
      <c r="B192" s="33">
        <v>3963</v>
      </c>
      <c r="C192" s="33">
        <v>14045</v>
      </c>
      <c r="D192" s="33">
        <v>17293</v>
      </c>
      <c r="E192" s="33">
        <v>29368</v>
      </c>
      <c r="F192" s="33">
        <v>41523</v>
      </c>
      <c r="G192" s="33">
        <v>35286</v>
      </c>
      <c r="H192" s="33">
        <v>30947</v>
      </c>
      <c r="I192" s="33">
        <v>27627</v>
      </c>
      <c r="J192" s="33">
        <v>25016</v>
      </c>
      <c r="K192" s="33">
        <v>28082</v>
      </c>
      <c r="L192" s="33">
        <v>1716</v>
      </c>
      <c r="M192" s="33">
        <v>689</v>
      </c>
      <c r="N192" s="89">
        <f>M192/L192-1</f>
        <v>-0.5984848484848485</v>
      </c>
    </row>
    <row r="193" spans="1:14" ht="11.25">
      <c r="A193" s="59" t="s">
        <v>7</v>
      </c>
      <c r="B193" s="33">
        <v>3306</v>
      </c>
      <c r="C193" s="33">
        <v>8511</v>
      </c>
      <c r="D193" s="33">
        <v>10137</v>
      </c>
      <c r="E193" s="33">
        <v>16410</v>
      </c>
      <c r="F193" s="33">
        <v>20963</v>
      </c>
      <c r="G193" s="33">
        <v>24150</v>
      </c>
      <c r="H193" s="33">
        <v>21622</v>
      </c>
      <c r="I193" s="33">
        <v>21399</v>
      </c>
      <c r="J193" s="33">
        <v>18878</v>
      </c>
      <c r="K193" s="33">
        <v>20932</v>
      </c>
      <c r="L193" s="33">
        <v>36441</v>
      </c>
      <c r="M193" s="33">
        <v>22152</v>
      </c>
      <c r="N193" s="89">
        <f>M193/L193-1</f>
        <v>-0.3921132789989298</v>
      </c>
    </row>
    <row r="194" spans="1:14" ht="11.25">
      <c r="A194" s="59" t="s">
        <v>8</v>
      </c>
      <c r="B194" s="33">
        <v>3508</v>
      </c>
      <c r="C194" s="33">
        <v>7951</v>
      </c>
      <c r="D194" s="33">
        <v>8436</v>
      </c>
      <c r="E194" s="33">
        <v>12227</v>
      </c>
      <c r="F194" s="33">
        <v>15522</v>
      </c>
      <c r="G194" s="33">
        <v>16869</v>
      </c>
      <c r="H194" s="33">
        <v>16248</v>
      </c>
      <c r="I194" s="33">
        <v>17594</v>
      </c>
      <c r="J194" s="33">
        <v>15482</v>
      </c>
      <c r="K194" s="33">
        <v>16187</v>
      </c>
      <c r="L194" s="33">
        <v>17762</v>
      </c>
      <c r="M194" s="33">
        <v>12655</v>
      </c>
      <c r="N194" s="89">
        <f>M194/L194-1</f>
        <v>-0.2875239274856435</v>
      </c>
    </row>
    <row r="195" spans="1:14" ht="11.25">
      <c r="A195" s="59" t="s">
        <v>9</v>
      </c>
      <c r="B195" s="33">
        <v>5524</v>
      </c>
      <c r="C195" s="33">
        <v>4528</v>
      </c>
      <c r="D195" s="33">
        <v>6860</v>
      </c>
      <c r="E195" s="33">
        <v>11896</v>
      </c>
      <c r="F195" s="33">
        <v>13223</v>
      </c>
      <c r="G195" s="33">
        <v>14137</v>
      </c>
      <c r="H195" s="33">
        <v>15185</v>
      </c>
      <c r="I195" s="33">
        <v>17476</v>
      </c>
      <c r="J195" s="33">
        <v>16035</v>
      </c>
      <c r="K195" s="33">
        <v>16738</v>
      </c>
      <c r="L195" s="33">
        <v>18100</v>
      </c>
      <c r="M195" s="33">
        <v>12630</v>
      </c>
      <c r="N195" s="89">
        <f>M195/L195-1</f>
        <v>-0.3022099447513812</v>
      </c>
    </row>
    <row r="196" spans="1:14" ht="11.25">
      <c r="A196" s="59" t="s">
        <v>10</v>
      </c>
      <c r="B196" s="33">
        <v>4962</v>
      </c>
      <c r="C196" s="33"/>
      <c r="D196" s="33"/>
      <c r="E196" s="33"/>
      <c r="F196" s="33"/>
      <c r="G196" s="33">
        <v>3483</v>
      </c>
      <c r="H196" s="33">
        <v>5366</v>
      </c>
      <c r="I196" s="33">
        <v>8039</v>
      </c>
      <c r="J196" s="33">
        <v>12832</v>
      </c>
      <c r="K196" s="33">
        <v>12815</v>
      </c>
      <c r="L196" s="33">
        <v>15766</v>
      </c>
      <c r="M196" s="33">
        <v>17801</v>
      </c>
      <c r="N196" s="89">
        <f>M196/L196-1</f>
        <v>0.12907522516808312</v>
      </c>
    </row>
    <row r="197" spans="1:14" ht="12" thickBot="1">
      <c r="A197" s="8" t="s">
        <v>1</v>
      </c>
      <c r="B197" s="9">
        <f aca="true" t="shared" si="31" ref="B197:M197">SUM(B192:B196)</f>
        <v>21263</v>
      </c>
      <c r="C197" s="9">
        <f t="shared" si="31"/>
        <v>35035</v>
      </c>
      <c r="D197" s="9">
        <f t="shared" si="31"/>
        <v>42726</v>
      </c>
      <c r="E197" s="9">
        <f t="shared" si="31"/>
        <v>69901</v>
      </c>
      <c r="F197" s="9">
        <f t="shared" si="31"/>
        <v>91231</v>
      </c>
      <c r="G197" s="9">
        <f t="shared" si="31"/>
        <v>93925</v>
      </c>
      <c r="H197" s="9">
        <f t="shared" si="31"/>
        <v>89368</v>
      </c>
      <c r="I197" s="9">
        <f t="shared" si="31"/>
        <v>92135</v>
      </c>
      <c r="J197" s="9">
        <f t="shared" si="31"/>
        <v>88243</v>
      </c>
      <c r="K197" s="9">
        <f t="shared" si="31"/>
        <v>94754</v>
      </c>
      <c r="L197" s="9">
        <f t="shared" si="31"/>
        <v>89785</v>
      </c>
      <c r="M197" s="9">
        <f t="shared" si="31"/>
        <v>65927</v>
      </c>
      <c r="N197" s="109">
        <f>M197/L197-1</f>
        <v>-0.2657236732193573</v>
      </c>
    </row>
    <row r="198" spans="1:13" ht="12.75" thickBot="1" thickTop="1">
      <c r="A198" s="35" t="s">
        <v>92</v>
      </c>
      <c r="B198" s="10">
        <f>+B197/($B197+$C197+$D197+$E197+$F197+$G197+$H$197+$I$197+$J$197+$K$197+$L$197+M197)</f>
        <v>0.02432022216808324</v>
      </c>
      <c r="C198" s="10">
        <f>+C197/($B197+$C197+$D197+$E197+$F197+$G197+$H$197+$I$197+$J$197+$K$197+$L$197+M197)</f>
        <v>0.0400723784818133</v>
      </c>
      <c r="D198" s="10">
        <f>+D197/($B197+$C197+$D197+$E197+$F197+$G197+$H$197+$I$197+$J$197+$K$197+$L$197+M197)</f>
        <v>0.04886920059979892</v>
      </c>
      <c r="E198" s="10">
        <f>+E197/($B197+$C197+$D197+$E197+$F197+$G197+$H$197+$I$197+$J$197+$K$197+$L$197+M197)</f>
        <v>0.0799514579208572</v>
      </c>
      <c r="F198" s="10">
        <f>+F197/($B197+$C197+$D197+$E197+$F197+$G197+$H$197+$I$197+$J$197+$K$197+$L$197+M197)</f>
        <v>0.1043483134372573</v>
      </c>
      <c r="G198" s="10">
        <f>+G197/($B197+$C197+$D197+$E197+$F197+$G197+$H$197+$I$197+$J$197+$K$197+$L$197+M197)</f>
        <v>0.10742966030838631</v>
      </c>
      <c r="H198" s="10">
        <f>+H197/($B197+$C197+$D197+$E197+$F197+$G197+$H$197+$I$197+$J$197+$K$197+$L$197+M197)</f>
        <v>0.10221744884152109</v>
      </c>
      <c r="I198" s="10">
        <f>+I197/($B197+$C197+$D197+$E197+$F197+$G197+$H$197+$I$197+$J$197+$K$197+$L$197+M197)</f>
        <v>0.10538229174887595</v>
      </c>
      <c r="J198" s="10">
        <f>+J197/($B197+$C197+$D197+$E197+$F197+$G197+$H$197+$I$197+$J$197+$K$197+$L$197+M197)</f>
        <v>0.10093069485858859</v>
      </c>
      <c r="K198" s="10">
        <f>+K197/($B197+$C197+$D197+$E197+$F197+$G197+$H$197+$I$197+$J$197+$K$197+$L$197+M197)</f>
        <v>0.10837785502114279</v>
      </c>
      <c r="L198" s="10">
        <f>+L197/($B197+$C197+$D197+$E197+$F197+$G197+$H$197+$I$197+$J$197+$K$197+$L$197+M197)</f>
        <v>0.10269440565119474</v>
      </c>
      <c r="M198" s="10">
        <f>+M197/($B197+$C197+$D197+$E197+$F197+$G197+$H$197+$I$197+$J$197+$K$197+$L$197)</f>
        <v>0.08155587939126584</v>
      </c>
    </row>
    <row r="199" spans="1:4" ht="12" thickTop="1">
      <c r="A199" s="14"/>
      <c r="B199" s="13"/>
      <c r="C199" s="13"/>
      <c r="D199" s="13"/>
    </row>
    <row r="200" spans="1:4" ht="11.25">
      <c r="A200" s="14"/>
      <c r="B200" s="13"/>
      <c r="C200" s="13"/>
      <c r="D200" s="13"/>
    </row>
    <row r="201" ht="11.25">
      <c r="A201" s="7" t="s">
        <v>96</v>
      </c>
    </row>
    <row r="202" ht="11.25">
      <c r="A202" s="7" t="s">
        <v>219</v>
      </c>
    </row>
    <row r="203" ht="11.25">
      <c r="A203" s="11" t="s">
        <v>89</v>
      </c>
    </row>
    <row r="204" ht="11.25">
      <c r="A204" s="7"/>
    </row>
    <row r="205" spans="1:17" ht="12" thickBot="1">
      <c r="A205" s="58" t="s">
        <v>170</v>
      </c>
      <c r="B205" s="31">
        <v>2006</v>
      </c>
      <c r="C205" s="31">
        <v>2007</v>
      </c>
      <c r="D205" s="31">
        <v>2008</v>
      </c>
      <c r="E205" s="31">
        <v>2009</v>
      </c>
      <c r="F205" s="31">
        <v>2010</v>
      </c>
      <c r="G205" s="31">
        <v>2011</v>
      </c>
      <c r="H205" s="31">
        <v>2012</v>
      </c>
      <c r="I205" s="31">
        <v>2013</v>
      </c>
      <c r="J205" s="31">
        <v>2014</v>
      </c>
      <c r="K205" s="31">
        <v>2015</v>
      </c>
      <c r="L205" s="31">
        <v>2016</v>
      </c>
      <c r="M205" s="31">
        <v>2017</v>
      </c>
      <c r="N205" s="31" t="s">
        <v>221</v>
      </c>
      <c r="P205" s="38"/>
      <c r="Q205" s="38"/>
    </row>
    <row r="206" spans="1:17" ht="12" thickTop="1">
      <c r="A206" s="59" t="s">
        <v>6</v>
      </c>
      <c r="B206" s="33">
        <v>4355256374</v>
      </c>
      <c r="C206" s="33">
        <v>13803120791</v>
      </c>
      <c r="D206" s="33">
        <v>18371167821</v>
      </c>
      <c r="E206" s="33">
        <v>32782001207</v>
      </c>
      <c r="F206" s="33">
        <v>52141886419</v>
      </c>
      <c r="G206" s="33">
        <v>41945501751</v>
      </c>
      <c r="H206" s="33">
        <v>38106473067</v>
      </c>
      <c r="I206" s="33">
        <v>31819946135</v>
      </c>
      <c r="J206" s="33">
        <v>29683390311</v>
      </c>
      <c r="K206" s="33">
        <v>33342668550</v>
      </c>
      <c r="L206" s="33">
        <v>2255245466</v>
      </c>
      <c r="M206" s="33">
        <v>1083057492</v>
      </c>
      <c r="N206" s="34">
        <f aca="true" t="shared" si="32" ref="N206:N211">M206/L206-1</f>
        <v>-0.5197607052854618</v>
      </c>
      <c r="P206" s="38"/>
      <c r="Q206" s="38"/>
    </row>
    <row r="207" spans="1:17" ht="11.25">
      <c r="A207" s="59" t="s">
        <v>7</v>
      </c>
      <c r="B207" s="33">
        <v>3732362238</v>
      </c>
      <c r="C207" s="33">
        <v>9141812269</v>
      </c>
      <c r="D207" s="33">
        <v>11791996196</v>
      </c>
      <c r="E207" s="33">
        <v>20076187396</v>
      </c>
      <c r="F207" s="33">
        <v>27761171067</v>
      </c>
      <c r="G207" s="33">
        <v>32032642776</v>
      </c>
      <c r="H207" s="33">
        <v>29105228490</v>
      </c>
      <c r="I207" s="33">
        <v>27402794348</v>
      </c>
      <c r="J207" s="33">
        <v>24562903348</v>
      </c>
      <c r="K207" s="33">
        <v>26975434832</v>
      </c>
      <c r="L207" s="33">
        <v>43895939515</v>
      </c>
      <c r="M207" s="33">
        <v>30288362074</v>
      </c>
      <c r="N207" s="34">
        <f t="shared" si="32"/>
        <v>-0.30999626825050763</v>
      </c>
      <c r="P207" s="38"/>
      <c r="Q207" s="38"/>
    </row>
    <row r="208" spans="1:17" ht="11.25">
      <c r="A208" s="59" t="s">
        <v>8</v>
      </c>
      <c r="B208" s="33">
        <v>4210023693</v>
      </c>
      <c r="C208" s="33">
        <v>8928373303</v>
      </c>
      <c r="D208" s="33">
        <v>10793843602</v>
      </c>
      <c r="E208" s="33">
        <v>16578692194</v>
      </c>
      <c r="F208" s="33">
        <v>21810614997</v>
      </c>
      <c r="G208" s="33">
        <v>23899150502</v>
      </c>
      <c r="H208" s="33">
        <v>23133900659</v>
      </c>
      <c r="I208" s="33">
        <v>24367315558</v>
      </c>
      <c r="J208" s="33">
        <v>21533838823</v>
      </c>
      <c r="K208" s="33">
        <v>22083879888</v>
      </c>
      <c r="L208" s="33">
        <v>23461629596</v>
      </c>
      <c r="M208" s="33">
        <v>18175376669</v>
      </c>
      <c r="N208" s="34">
        <f t="shared" si="32"/>
        <v>-0.22531482331053676</v>
      </c>
      <c r="P208" s="38"/>
      <c r="Q208" s="38"/>
    </row>
    <row r="209" spans="1:17" ht="11.25">
      <c r="A209" s="59" t="s">
        <v>9</v>
      </c>
      <c r="B209" s="33">
        <v>6894730445</v>
      </c>
      <c r="C209" s="33">
        <v>4712536793</v>
      </c>
      <c r="D209" s="33">
        <v>9232230061</v>
      </c>
      <c r="E209" s="33">
        <v>16922530198</v>
      </c>
      <c r="F209" s="33">
        <v>19021774194</v>
      </c>
      <c r="G209" s="33">
        <v>21249390772</v>
      </c>
      <c r="H209" s="33">
        <v>23386751194</v>
      </c>
      <c r="I209" s="33">
        <v>26941855569</v>
      </c>
      <c r="J209" s="33">
        <v>24732038625</v>
      </c>
      <c r="K209" s="33">
        <v>25394736958</v>
      </c>
      <c r="L209" s="33">
        <v>27786488043</v>
      </c>
      <c r="M209" s="33">
        <v>20039732069</v>
      </c>
      <c r="N209" s="34">
        <f t="shared" si="32"/>
        <v>-0.27879579319314407</v>
      </c>
      <c r="P209" s="38"/>
      <c r="Q209" s="38"/>
    </row>
    <row r="210" spans="1:17" ht="11.25">
      <c r="A210" s="59" t="s">
        <v>10</v>
      </c>
      <c r="B210" s="33">
        <v>7141107866</v>
      </c>
      <c r="C210" s="33"/>
      <c r="D210" s="33"/>
      <c r="E210" s="33"/>
      <c r="F210" s="33"/>
      <c r="G210" s="33">
        <v>5682521707</v>
      </c>
      <c r="H210" s="33">
        <v>9474543039</v>
      </c>
      <c r="I210" s="33">
        <v>14699537883</v>
      </c>
      <c r="J210" s="33">
        <v>24273548524</v>
      </c>
      <c r="K210" s="33">
        <v>24940580699</v>
      </c>
      <c r="L210" s="33">
        <v>32461971516</v>
      </c>
      <c r="M210" s="33">
        <v>38770742850</v>
      </c>
      <c r="N210" s="34">
        <f t="shared" si="32"/>
        <v>0.19434344370891043</v>
      </c>
      <c r="P210" s="38"/>
      <c r="Q210" s="38"/>
    </row>
    <row r="211" spans="1:14" ht="12" thickBot="1">
      <c r="A211" s="8" t="s">
        <v>1</v>
      </c>
      <c r="B211" s="9">
        <f aca="true" t="shared" si="33" ref="B211:M211">SUM(B206:B210)</f>
        <v>26333480616</v>
      </c>
      <c r="C211" s="9">
        <f t="shared" si="33"/>
        <v>36585843156</v>
      </c>
      <c r="D211" s="9">
        <f t="shared" si="33"/>
        <v>50189237680</v>
      </c>
      <c r="E211" s="9">
        <f t="shared" si="33"/>
        <v>86359410995</v>
      </c>
      <c r="F211" s="9">
        <f t="shared" si="33"/>
        <v>120735446677</v>
      </c>
      <c r="G211" s="9">
        <f t="shared" si="33"/>
        <v>124809207508</v>
      </c>
      <c r="H211" s="9">
        <f t="shared" si="33"/>
        <v>123206896449</v>
      </c>
      <c r="I211" s="9">
        <f t="shared" si="33"/>
        <v>125231449493</v>
      </c>
      <c r="J211" s="9">
        <f t="shared" si="33"/>
        <v>124785719631</v>
      </c>
      <c r="K211" s="9">
        <f t="shared" si="33"/>
        <v>132737300927</v>
      </c>
      <c r="L211" s="9">
        <f t="shared" si="33"/>
        <v>129861274136</v>
      </c>
      <c r="M211" s="9">
        <f t="shared" si="33"/>
        <v>108357271154</v>
      </c>
      <c r="N211" s="10">
        <f t="shared" si="32"/>
        <v>-0.1655921145474013</v>
      </c>
    </row>
    <row r="212" spans="1:13" ht="12.75" thickBot="1" thickTop="1">
      <c r="A212" s="35" t="s">
        <v>92</v>
      </c>
      <c r="B212" s="10">
        <f aca="true" t="shared" si="34" ref="B212:L212">+B211/($B211+$C211+$D211+$E211+$F211+$G211+$H$211+$I$211+$J$211+$K$211+$L$211)</f>
        <v>0.024364009404099548</v>
      </c>
      <c r="C212" s="10">
        <f t="shared" si="34"/>
        <v>0.0338496015664599</v>
      </c>
      <c r="D212" s="10">
        <f t="shared" si="34"/>
        <v>0.046435603278251705</v>
      </c>
      <c r="E212" s="10">
        <f t="shared" si="34"/>
        <v>0.07990062279637535</v>
      </c>
      <c r="F212" s="10">
        <f t="shared" si="34"/>
        <v>0.11170568756715345</v>
      </c>
      <c r="G212" s="10">
        <f t="shared" si="34"/>
        <v>0.11547477334217367</v>
      </c>
      <c r="H212" s="10">
        <f t="shared" si="34"/>
        <v>0.11399229853077145</v>
      </c>
      <c r="I212" s="10">
        <f t="shared" si="34"/>
        <v>0.11586543600630683</v>
      </c>
      <c r="J212" s="10">
        <f t="shared" si="34"/>
        <v>0.11545304211475048</v>
      </c>
      <c r="K212" s="10">
        <f t="shared" si="34"/>
        <v>0.12280992760581982</v>
      </c>
      <c r="L212" s="10">
        <f t="shared" si="34"/>
        <v>0.12014899778783779</v>
      </c>
      <c r="M212" s="10">
        <f>+M211/($B211+$C211+$D211+$E211+$F211+$G211+$H$211+$I$211+$J$211+$K$211+$L$211+$M$211)</f>
        <v>0.09111835775372823</v>
      </c>
    </row>
    <row r="213" spans="1:4" ht="12" thickTop="1">
      <c r="A213" s="14"/>
      <c r="B213" s="13"/>
      <c r="C213" s="13"/>
      <c r="D213" s="13"/>
    </row>
    <row r="214" spans="1:4" ht="11.25">
      <c r="A214" s="14"/>
      <c r="B214" s="13"/>
      <c r="C214" s="13"/>
      <c r="D214" s="13"/>
    </row>
    <row r="215" spans="1:4" ht="11.25">
      <c r="A215" s="14"/>
      <c r="B215" s="13"/>
      <c r="C215" s="13"/>
      <c r="D215" s="13"/>
    </row>
    <row r="216" ht="11.25">
      <c r="A216" s="7" t="s">
        <v>169</v>
      </c>
    </row>
    <row r="217" ht="11.25">
      <c r="A217" s="7" t="s">
        <v>90</v>
      </c>
    </row>
    <row r="218" ht="11.25">
      <c r="A218" s="7" t="s">
        <v>219</v>
      </c>
    </row>
    <row r="219" spans="1:15" ht="11.25">
      <c r="A219" s="7"/>
      <c r="O219" s="38"/>
    </row>
    <row r="220" spans="1:17" ht="12" thickBot="1">
      <c r="A220" s="58" t="s">
        <v>170</v>
      </c>
      <c r="B220" s="31">
        <v>2006</v>
      </c>
      <c r="C220" s="31">
        <v>2007</v>
      </c>
      <c r="D220" s="31">
        <v>2008</v>
      </c>
      <c r="E220" s="31">
        <v>2009</v>
      </c>
      <c r="F220" s="31">
        <v>2010</v>
      </c>
      <c r="G220" s="31">
        <v>2011</v>
      </c>
      <c r="H220" s="31">
        <v>2012</v>
      </c>
      <c r="I220" s="31">
        <v>2013</v>
      </c>
      <c r="J220" s="31">
        <v>2014</v>
      </c>
      <c r="K220" s="31">
        <v>2015</v>
      </c>
      <c r="L220" s="31">
        <v>2016</v>
      </c>
      <c r="M220" s="31">
        <v>2017</v>
      </c>
      <c r="N220" s="31" t="s">
        <v>221</v>
      </c>
      <c r="Q220" s="38"/>
    </row>
    <row r="221" spans="1:17" ht="12" thickTop="1">
      <c r="A221" s="59" t="s">
        <v>6</v>
      </c>
      <c r="B221" s="33">
        <v>2924</v>
      </c>
      <c r="C221" s="33">
        <v>11537</v>
      </c>
      <c r="D221" s="33">
        <v>13751</v>
      </c>
      <c r="E221" s="33">
        <v>22143</v>
      </c>
      <c r="F221" s="33">
        <v>31306</v>
      </c>
      <c r="G221" s="33">
        <v>27203</v>
      </c>
      <c r="H221" s="33">
        <v>23869</v>
      </c>
      <c r="I221" s="33">
        <v>22323</v>
      </c>
      <c r="J221" s="33">
        <v>20141</v>
      </c>
      <c r="K221" s="33">
        <v>21023</v>
      </c>
      <c r="L221" s="33">
        <v>1123</v>
      </c>
      <c r="M221" s="33">
        <v>497</v>
      </c>
      <c r="N221" s="34">
        <f>M221/L221-1</f>
        <v>-0.5574354407836153</v>
      </c>
      <c r="O221" s="38"/>
      <c r="Q221" s="38"/>
    </row>
    <row r="222" spans="1:17" ht="11.25">
      <c r="A222" s="59" t="s">
        <v>7</v>
      </c>
      <c r="B222" s="33">
        <v>2208</v>
      </c>
      <c r="C222" s="33">
        <v>5851</v>
      </c>
      <c r="D222" s="33">
        <v>6995</v>
      </c>
      <c r="E222" s="33">
        <v>10661</v>
      </c>
      <c r="F222" s="33">
        <v>14080</v>
      </c>
      <c r="G222" s="33">
        <v>16454</v>
      </c>
      <c r="H222" s="33">
        <v>14925</v>
      </c>
      <c r="I222" s="33">
        <v>15083</v>
      </c>
      <c r="J222" s="33">
        <v>13742</v>
      </c>
      <c r="K222" s="33">
        <v>14787</v>
      </c>
      <c r="L222" s="33">
        <v>23666</v>
      </c>
      <c r="M222" s="33">
        <v>13695</v>
      </c>
      <c r="N222" s="34">
        <f>M222/L222-1</f>
        <v>-0.4213217273726021</v>
      </c>
      <c r="O222" s="38"/>
      <c r="Q222" s="38"/>
    </row>
    <row r="223" spans="1:17" ht="11.25">
      <c r="A223" s="59" t="s">
        <v>8</v>
      </c>
      <c r="B223" s="33">
        <v>2130</v>
      </c>
      <c r="C223" s="33">
        <v>4434</v>
      </c>
      <c r="D223" s="33">
        <v>5220</v>
      </c>
      <c r="E223" s="33">
        <v>7012</v>
      </c>
      <c r="F223" s="33">
        <v>9531</v>
      </c>
      <c r="G223" s="33">
        <v>10655</v>
      </c>
      <c r="H223" s="33">
        <v>10618</v>
      </c>
      <c r="I223" s="33">
        <v>11681</v>
      </c>
      <c r="J223" s="33">
        <v>10756</v>
      </c>
      <c r="K223" s="33">
        <v>11048</v>
      </c>
      <c r="L223" s="33">
        <v>11146</v>
      </c>
      <c r="M223" s="33">
        <v>8062</v>
      </c>
      <c r="N223" s="34">
        <f>M223/L223-1</f>
        <v>-0.2766911896644536</v>
      </c>
      <c r="O223" s="38"/>
      <c r="Q223" s="38"/>
    </row>
    <row r="224" spans="1:17" ht="11.25">
      <c r="A224" s="59" t="s">
        <v>9</v>
      </c>
      <c r="B224" s="33">
        <v>3277</v>
      </c>
      <c r="C224" s="33">
        <v>2418</v>
      </c>
      <c r="D224" s="33">
        <v>3625</v>
      </c>
      <c r="E224" s="33">
        <v>6438</v>
      </c>
      <c r="F224" s="33">
        <v>7531</v>
      </c>
      <c r="G224" s="33">
        <v>8530</v>
      </c>
      <c r="H224" s="33">
        <v>9874</v>
      </c>
      <c r="I224" s="33">
        <v>11208</v>
      </c>
      <c r="J224" s="33">
        <v>10733</v>
      </c>
      <c r="K224" s="33">
        <v>11102</v>
      </c>
      <c r="L224" s="33">
        <v>11624</v>
      </c>
      <c r="M224" s="33">
        <v>8349</v>
      </c>
      <c r="N224" s="34">
        <f>M224/L224-1</f>
        <v>-0.2817446662078459</v>
      </c>
      <c r="O224" s="38"/>
      <c r="Q224" s="38"/>
    </row>
    <row r="225" spans="1:15" ht="11.25">
      <c r="A225" s="59" t="s">
        <v>10</v>
      </c>
      <c r="B225" s="33">
        <v>3156</v>
      </c>
      <c r="C225" s="33"/>
      <c r="D225" s="33"/>
      <c r="E225" s="33"/>
      <c r="F225" s="33"/>
      <c r="G225" s="33">
        <v>2053</v>
      </c>
      <c r="H225" s="33">
        <v>3216</v>
      </c>
      <c r="I225" s="33">
        <v>4776</v>
      </c>
      <c r="J225" s="33">
        <v>7772</v>
      </c>
      <c r="K225" s="33">
        <v>8431</v>
      </c>
      <c r="L225" s="33">
        <v>10366</v>
      </c>
      <c r="M225" s="33">
        <v>12155</v>
      </c>
      <c r="N225" s="34">
        <f>M225/L225-1</f>
        <v>0.17258344588076402</v>
      </c>
      <c r="O225" s="38"/>
    </row>
    <row r="226" spans="1:15" ht="12" thickBot="1">
      <c r="A226" s="8" t="s">
        <v>1</v>
      </c>
      <c r="B226" s="9">
        <f aca="true" t="shared" si="35" ref="B226:M226">SUM(B221:B225)</f>
        <v>13695</v>
      </c>
      <c r="C226" s="9">
        <f t="shared" si="35"/>
        <v>24240</v>
      </c>
      <c r="D226" s="9">
        <f t="shared" si="35"/>
        <v>29591</v>
      </c>
      <c r="E226" s="9">
        <f t="shared" si="35"/>
        <v>46254</v>
      </c>
      <c r="F226" s="9">
        <f t="shared" si="35"/>
        <v>62448</v>
      </c>
      <c r="G226" s="9">
        <f t="shared" si="35"/>
        <v>64895</v>
      </c>
      <c r="H226" s="9">
        <f t="shared" si="35"/>
        <v>62502</v>
      </c>
      <c r="I226" s="9">
        <f t="shared" si="35"/>
        <v>65071</v>
      </c>
      <c r="J226" s="9">
        <f t="shared" si="35"/>
        <v>63144</v>
      </c>
      <c r="K226" s="9">
        <f t="shared" si="35"/>
        <v>66391</v>
      </c>
      <c r="L226" s="9">
        <f t="shared" si="35"/>
        <v>57925</v>
      </c>
      <c r="M226" s="9">
        <f t="shared" si="35"/>
        <v>42758</v>
      </c>
      <c r="N226" s="10">
        <f>M226/L226-1</f>
        <v>-0.26183858437634877</v>
      </c>
      <c r="O226" s="38"/>
    </row>
    <row r="227" spans="1:13" ht="12.75" thickBot="1" thickTop="1">
      <c r="A227" s="35" t="s">
        <v>92</v>
      </c>
      <c r="B227" s="10">
        <f aca="true" t="shared" si="36" ref="B227:L227">+B226/($B226+$C226+$D226+$E226+$F226+$G226+$H$226+$I$226+$J$226+$K$226+$L$226)</f>
        <v>0.024624385963650488</v>
      </c>
      <c r="C227" s="10">
        <f t="shared" si="36"/>
        <v>0.04358489344716231</v>
      </c>
      <c r="D227" s="10">
        <f t="shared" si="36"/>
        <v>0.05320629463675659</v>
      </c>
      <c r="E227" s="10">
        <f t="shared" si="36"/>
        <v>0.08316731276835995</v>
      </c>
      <c r="F227" s="10">
        <f t="shared" si="36"/>
        <v>0.11228504232625379</v>
      </c>
      <c r="G227" s="10">
        <f t="shared" si="36"/>
        <v>0.11668488697415833</v>
      </c>
      <c r="H227" s="10">
        <f t="shared" si="36"/>
        <v>0.11238213738591331</v>
      </c>
      <c r="I227" s="10">
        <f t="shared" si="36"/>
        <v>0.11700134494638195</v>
      </c>
      <c r="J227" s="10">
        <f t="shared" si="36"/>
        <v>0.11353648976186538</v>
      </c>
      <c r="K227" s="10">
        <f t="shared" si="36"/>
        <v>0.1193747797380591</v>
      </c>
      <c r="L227" s="10">
        <f t="shared" si="36"/>
        <v>0.1041524320514388</v>
      </c>
      <c r="M227" s="10">
        <f>+M226/($B226+$C226+$D226+$E226+$F226+$G226+$H$226+$I$226+$J$226+$K$226+$L$226+$M$226)</f>
        <v>0.07139255385581235</v>
      </c>
    </row>
    <row r="228" spans="1:4" ht="12" thickTop="1">
      <c r="A228" s="14"/>
      <c r="B228" s="13"/>
      <c r="C228" s="13"/>
      <c r="D228" s="13"/>
    </row>
    <row r="229" spans="1:4" ht="11.25">
      <c r="A229" s="14"/>
      <c r="B229" s="13"/>
      <c r="C229" s="13"/>
      <c r="D229" s="13"/>
    </row>
    <row r="230" spans="1:4" ht="11.25">
      <c r="A230" s="14"/>
      <c r="B230" s="13"/>
      <c r="C230" s="13"/>
      <c r="D230" s="13"/>
    </row>
    <row r="231" ht="11.25">
      <c r="A231" s="7" t="s">
        <v>169</v>
      </c>
    </row>
    <row r="232" ht="11.25">
      <c r="A232" s="7" t="s">
        <v>91</v>
      </c>
    </row>
    <row r="233" ht="11.25">
      <c r="A233" s="7" t="s">
        <v>219</v>
      </c>
    </row>
    <row r="234" ht="11.25">
      <c r="A234" s="7"/>
    </row>
    <row r="235" spans="1:14" ht="12" thickBot="1">
      <c r="A235" s="58" t="s">
        <v>170</v>
      </c>
      <c r="B235" s="31">
        <v>2006</v>
      </c>
      <c r="C235" s="31">
        <v>2007</v>
      </c>
      <c r="D235" s="31">
        <v>2008</v>
      </c>
      <c r="E235" s="31">
        <v>2009</v>
      </c>
      <c r="F235" s="31">
        <v>2010</v>
      </c>
      <c r="G235" s="31">
        <v>2011</v>
      </c>
      <c r="H235" s="31">
        <v>2012</v>
      </c>
      <c r="I235" s="31">
        <v>2013</v>
      </c>
      <c r="J235" s="31">
        <v>2014</v>
      </c>
      <c r="K235" s="31">
        <v>2015</v>
      </c>
      <c r="L235" s="31">
        <v>2016</v>
      </c>
      <c r="M235" s="31">
        <v>2017</v>
      </c>
      <c r="N235" s="31" t="s">
        <v>221</v>
      </c>
    </row>
    <row r="236" spans="1:14" ht="12" thickTop="1">
      <c r="A236" s="59" t="s">
        <v>6</v>
      </c>
      <c r="B236" s="33">
        <v>1039</v>
      </c>
      <c r="C236" s="33">
        <v>2508</v>
      </c>
      <c r="D236" s="33">
        <v>3542</v>
      </c>
      <c r="E236" s="33">
        <v>7225</v>
      </c>
      <c r="F236" s="33">
        <v>10217</v>
      </c>
      <c r="G236" s="33">
        <v>8083</v>
      </c>
      <c r="H236" s="33">
        <v>7078</v>
      </c>
      <c r="I236" s="33">
        <v>5304</v>
      </c>
      <c r="J236" s="33">
        <v>4875</v>
      </c>
      <c r="K236" s="33">
        <v>7059</v>
      </c>
      <c r="L236" s="33">
        <v>593</v>
      </c>
      <c r="M236" s="33">
        <v>192</v>
      </c>
      <c r="N236" s="34">
        <f aca="true" t="shared" si="37" ref="N236:N241">M236/L236-1</f>
        <v>-0.6762225969645869</v>
      </c>
    </row>
    <row r="237" spans="1:14" ht="11.25">
      <c r="A237" s="59" t="s">
        <v>7</v>
      </c>
      <c r="B237" s="33">
        <v>1098</v>
      </c>
      <c r="C237" s="33">
        <v>2660</v>
      </c>
      <c r="D237" s="33">
        <v>3142</v>
      </c>
      <c r="E237" s="33">
        <v>5749</v>
      </c>
      <c r="F237" s="33">
        <v>6883</v>
      </c>
      <c r="G237" s="33">
        <v>7696</v>
      </c>
      <c r="H237" s="33">
        <v>6697</v>
      </c>
      <c r="I237" s="33">
        <v>6316</v>
      </c>
      <c r="J237" s="33">
        <v>5136</v>
      </c>
      <c r="K237" s="33">
        <v>6145</v>
      </c>
      <c r="L237" s="33">
        <v>12775</v>
      </c>
      <c r="M237" s="33">
        <v>8457</v>
      </c>
      <c r="N237" s="34">
        <f t="shared" si="37"/>
        <v>-0.3380039138943248</v>
      </c>
    </row>
    <row r="238" spans="1:14" ht="11.25">
      <c r="A238" s="59" t="s">
        <v>8</v>
      </c>
      <c r="B238" s="33">
        <v>1378</v>
      </c>
      <c r="C238" s="33">
        <v>3517</v>
      </c>
      <c r="D238" s="33">
        <v>3216</v>
      </c>
      <c r="E238" s="33">
        <v>5215</v>
      </c>
      <c r="F238" s="33">
        <v>5991</v>
      </c>
      <c r="G238" s="33">
        <v>6214</v>
      </c>
      <c r="H238" s="33">
        <v>5630</v>
      </c>
      <c r="I238" s="33">
        <v>5913</v>
      </c>
      <c r="J238" s="33">
        <v>4726</v>
      </c>
      <c r="K238" s="33">
        <v>5139</v>
      </c>
      <c r="L238" s="33">
        <v>6616</v>
      </c>
      <c r="M238" s="33">
        <v>4593</v>
      </c>
      <c r="N238" s="34">
        <f t="shared" si="37"/>
        <v>-0.30577388149939544</v>
      </c>
    </row>
    <row r="239" spans="1:14" ht="11.25">
      <c r="A239" s="59" t="s">
        <v>9</v>
      </c>
      <c r="B239" s="33">
        <v>2247</v>
      </c>
      <c r="C239" s="33">
        <v>2110</v>
      </c>
      <c r="D239" s="33">
        <v>3235</v>
      </c>
      <c r="E239" s="33">
        <v>5458</v>
      </c>
      <c r="F239" s="33">
        <v>5692</v>
      </c>
      <c r="G239" s="33">
        <v>5607</v>
      </c>
      <c r="H239" s="33">
        <v>5311</v>
      </c>
      <c r="I239" s="33">
        <v>6268</v>
      </c>
      <c r="J239" s="33">
        <v>5302</v>
      </c>
      <c r="K239" s="33">
        <v>5636</v>
      </c>
      <c r="L239" s="33">
        <v>6476</v>
      </c>
      <c r="M239" s="33">
        <v>4281</v>
      </c>
      <c r="N239" s="34">
        <f t="shared" si="37"/>
        <v>-0.33894379246448425</v>
      </c>
    </row>
    <row r="240" spans="1:14" ht="11.25">
      <c r="A240" s="59" t="s">
        <v>10</v>
      </c>
      <c r="B240" s="33">
        <v>1806</v>
      </c>
      <c r="C240" s="33"/>
      <c r="D240" s="33"/>
      <c r="E240" s="33"/>
      <c r="F240" s="33"/>
      <c r="G240" s="33">
        <v>1430</v>
      </c>
      <c r="H240" s="33">
        <v>2150</v>
      </c>
      <c r="I240" s="33">
        <v>3263</v>
      </c>
      <c r="J240" s="33">
        <v>5060</v>
      </c>
      <c r="K240" s="33">
        <v>4384</v>
      </c>
      <c r="L240" s="33">
        <v>5400</v>
      </c>
      <c r="M240" s="33">
        <v>5646</v>
      </c>
      <c r="N240" s="34">
        <f t="shared" si="37"/>
        <v>0.04555555555555557</v>
      </c>
    </row>
    <row r="241" spans="1:14" ht="12" thickBot="1">
      <c r="A241" s="8" t="s">
        <v>1</v>
      </c>
      <c r="B241" s="9">
        <f aca="true" t="shared" si="38" ref="B241:M241">SUM(B236:B240)</f>
        <v>7568</v>
      </c>
      <c r="C241" s="9">
        <f t="shared" si="38"/>
        <v>10795</v>
      </c>
      <c r="D241" s="9">
        <f t="shared" si="38"/>
        <v>13135</v>
      </c>
      <c r="E241" s="9">
        <f t="shared" si="38"/>
        <v>23647</v>
      </c>
      <c r="F241" s="9">
        <f t="shared" si="38"/>
        <v>28783</v>
      </c>
      <c r="G241" s="9">
        <f t="shared" si="38"/>
        <v>29030</v>
      </c>
      <c r="H241" s="9">
        <f t="shared" si="38"/>
        <v>26866</v>
      </c>
      <c r="I241" s="9">
        <f t="shared" si="38"/>
        <v>27064</v>
      </c>
      <c r="J241" s="9">
        <f t="shared" si="38"/>
        <v>25099</v>
      </c>
      <c r="K241" s="9">
        <f t="shared" si="38"/>
        <v>28363</v>
      </c>
      <c r="L241" s="9">
        <f t="shared" si="38"/>
        <v>31860</v>
      </c>
      <c r="M241" s="9">
        <f t="shared" si="38"/>
        <v>23169</v>
      </c>
      <c r="N241" s="10">
        <f t="shared" si="37"/>
        <v>-0.2727871939736346</v>
      </c>
    </row>
    <row r="242" spans="1:13" ht="12.75" thickBot="1" thickTop="1">
      <c r="A242" s="35" t="s">
        <v>92</v>
      </c>
      <c r="B242" s="10">
        <f aca="true" t="shared" si="39" ref="B242:L242">+B241/($B241+$C241+$D241+$E241+$F241+$G241+$H$241+$I$241+$J$241+$K$241+$L$241)</f>
        <v>0.030006740414733755</v>
      </c>
      <c r="C242" s="10">
        <f t="shared" si="39"/>
        <v>0.04280163355933547</v>
      </c>
      <c r="D242" s="10">
        <f t="shared" si="39"/>
        <v>0.05207961619285516</v>
      </c>
      <c r="E242" s="10">
        <f t="shared" si="39"/>
        <v>0.09375916894651283</v>
      </c>
      <c r="F242" s="10">
        <f t="shared" si="39"/>
        <v>0.11412315134213552</v>
      </c>
      <c r="G242" s="10">
        <f t="shared" si="39"/>
        <v>0.11510249395345148</v>
      </c>
      <c r="H242" s="10">
        <f t="shared" si="39"/>
        <v>0.10652234249236747</v>
      </c>
      <c r="I242" s="10">
        <f t="shared" si="39"/>
        <v>0.1073074025613576</v>
      </c>
      <c r="J242" s="10">
        <f t="shared" si="39"/>
        <v>0.0995162761191071</v>
      </c>
      <c r="K242" s="10">
        <f t="shared" si="39"/>
        <v>0.11245787240791404</v>
      </c>
      <c r="L242" s="10">
        <f t="shared" si="39"/>
        <v>0.12632330201022957</v>
      </c>
      <c r="M242" s="10">
        <f>+M241/($B241+$C241+$D241+$E241+$F241+$G241+$H$241+$I$241+$J$241+$K$241+$L$241+$M$241)</f>
        <v>0.08413495582451821</v>
      </c>
    </row>
    <row r="243" spans="1:4" ht="12" thickTop="1">
      <c r="A243" s="14"/>
      <c r="B243" s="13"/>
      <c r="C243" s="13"/>
      <c r="D243" s="13"/>
    </row>
    <row r="244" spans="1:4" ht="11.25">
      <c r="A244" s="14"/>
      <c r="B244" s="13"/>
      <c r="C244" s="13"/>
      <c r="D244" s="13"/>
    </row>
    <row r="246" ht="22.5">
      <c r="A246" s="88" t="s">
        <v>152</v>
      </c>
    </row>
    <row r="247" ht="11.25">
      <c r="A247" s="7" t="s">
        <v>219</v>
      </c>
    </row>
    <row r="248" ht="12" thickBot="1"/>
    <row r="249" spans="2:14" ht="13.5" customHeight="1" thickBot="1" thickTop="1">
      <c r="B249" s="110" t="s">
        <v>12</v>
      </c>
      <c r="C249" s="111"/>
      <c r="D249" s="111"/>
      <c r="E249" s="111"/>
      <c r="F249" s="111"/>
      <c r="G249" s="111"/>
      <c r="H249" s="111"/>
      <c r="I249" s="111"/>
      <c r="J249" s="111"/>
      <c r="K249" s="111"/>
      <c r="L249" s="96"/>
      <c r="M249" s="96"/>
      <c r="N249" s="92"/>
    </row>
    <row r="250" spans="1:14" ht="12.75" thickBot="1" thickTop="1">
      <c r="A250" s="58" t="s">
        <v>170</v>
      </c>
      <c r="B250" s="45">
        <v>2006</v>
      </c>
      <c r="C250" s="46">
        <v>2007</v>
      </c>
      <c r="D250" s="46">
        <v>2008</v>
      </c>
      <c r="E250" s="46">
        <v>2009</v>
      </c>
      <c r="F250" s="46">
        <v>2010</v>
      </c>
      <c r="G250" s="46">
        <v>2011</v>
      </c>
      <c r="H250" s="46">
        <v>2012</v>
      </c>
      <c r="I250" s="46">
        <v>2013</v>
      </c>
      <c r="J250" s="31">
        <v>2014</v>
      </c>
      <c r="K250" s="46">
        <v>2015</v>
      </c>
      <c r="L250" s="46">
        <v>2016</v>
      </c>
      <c r="M250" s="31">
        <v>2017</v>
      </c>
      <c r="N250" s="31" t="s">
        <v>221</v>
      </c>
    </row>
    <row r="251" spans="1:14" ht="12" thickTop="1">
      <c r="A251" s="59" t="s">
        <v>6</v>
      </c>
      <c r="B251" s="47">
        <v>2384</v>
      </c>
      <c r="C251" s="48">
        <v>8792</v>
      </c>
      <c r="D251" s="29">
        <v>10728</v>
      </c>
      <c r="E251" s="29">
        <v>18099</v>
      </c>
      <c r="F251" s="48">
        <v>24922</v>
      </c>
      <c r="G251" s="48">
        <v>21944</v>
      </c>
      <c r="H251" s="29">
        <v>19642</v>
      </c>
      <c r="I251" s="29">
        <v>17354</v>
      </c>
      <c r="J251" s="29">
        <v>15444</v>
      </c>
      <c r="K251" s="29">
        <v>17029</v>
      </c>
      <c r="L251" s="29">
        <v>943</v>
      </c>
      <c r="M251" s="33">
        <v>429</v>
      </c>
      <c r="N251" s="34">
        <f aca="true" t="shared" si="40" ref="N251:N256">M251/L251-1</f>
        <v>-0.5450689289501591</v>
      </c>
    </row>
    <row r="252" spans="1:14" ht="11.25">
      <c r="A252" s="59" t="s">
        <v>7</v>
      </c>
      <c r="B252" s="47">
        <v>1939</v>
      </c>
      <c r="C252" s="29">
        <v>5015</v>
      </c>
      <c r="D252" s="29">
        <v>6095</v>
      </c>
      <c r="E252" s="29">
        <v>9484</v>
      </c>
      <c r="F252" s="29">
        <v>11901</v>
      </c>
      <c r="G252" s="29">
        <v>13894</v>
      </c>
      <c r="H252" s="29">
        <v>12621</v>
      </c>
      <c r="I252" s="29">
        <v>12479</v>
      </c>
      <c r="J252" s="29">
        <v>10813</v>
      </c>
      <c r="K252" s="29">
        <v>11977</v>
      </c>
      <c r="L252" s="29">
        <v>21747</v>
      </c>
      <c r="M252" s="33">
        <v>14608</v>
      </c>
      <c r="N252" s="34">
        <f t="shared" si="40"/>
        <v>-0.32827516439049065</v>
      </c>
    </row>
    <row r="253" spans="1:14" ht="11.25">
      <c r="A253" s="59" t="s">
        <v>8</v>
      </c>
      <c r="B253" s="47">
        <v>2027</v>
      </c>
      <c r="C253" s="29">
        <v>4529</v>
      </c>
      <c r="D253" s="29">
        <v>4786</v>
      </c>
      <c r="E253" s="29">
        <v>6727</v>
      </c>
      <c r="F253" s="29">
        <v>8394</v>
      </c>
      <c r="G253" s="29">
        <v>9108</v>
      </c>
      <c r="H253" s="29">
        <v>8805</v>
      </c>
      <c r="I253" s="29">
        <v>9442</v>
      </c>
      <c r="J253" s="29">
        <v>8378</v>
      </c>
      <c r="K253" s="29">
        <v>8559</v>
      </c>
      <c r="L253" s="29">
        <v>9534</v>
      </c>
      <c r="M253" s="33">
        <v>7136</v>
      </c>
      <c r="N253" s="34">
        <f t="shared" si="40"/>
        <v>-0.2515208726662471</v>
      </c>
    </row>
    <row r="254" spans="1:14" ht="11.25">
      <c r="A254" s="59" t="s">
        <v>9</v>
      </c>
      <c r="B254" s="47">
        <v>2967</v>
      </c>
      <c r="C254" s="29">
        <v>2445</v>
      </c>
      <c r="D254" s="29">
        <v>3667</v>
      </c>
      <c r="E254" s="29">
        <v>6165</v>
      </c>
      <c r="F254" s="29">
        <v>6939</v>
      </c>
      <c r="G254" s="29">
        <v>7311</v>
      </c>
      <c r="H254" s="29">
        <v>7847</v>
      </c>
      <c r="I254" s="29">
        <v>8708</v>
      </c>
      <c r="J254" s="29">
        <v>7950</v>
      </c>
      <c r="K254" s="29">
        <v>8134</v>
      </c>
      <c r="L254" s="29">
        <v>9087</v>
      </c>
      <c r="M254" s="33">
        <v>6227</v>
      </c>
      <c r="N254" s="34">
        <f t="shared" si="40"/>
        <v>-0.3147353361945636</v>
      </c>
    </row>
    <row r="255" spans="1:14" ht="11.25">
      <c r="A255" s="59" t="s">
        <v>10</v>
      </c>
      <c r="B255" s="47">
        <v>2582</v>
      </c>
      <c r="C255" s="29"/>
      <c r="D255" s="29"/>
      <c r="E255" s="29"/>
      <c r="F255" s="29"/>
      <c r="G255" s="29">
        <v>1827</v>
      </c>
      <c r="H255" s="29">
        <v>2656</v>
      </c>
      <c r="I255" s="29">
        <v>3944</v>
      </c>
      <c r="J255" s="29">
        <v>6184</v>
      </c>
      <c r="K255" s="29">
        <v>6110</v>
      </c>
      <c r="L255" s="29">
        <v>7567</v>
      </c>
      <c r="M255" s="33">
        <v>8558</v>
      </c>
      <c r="N255" s="34">
        <f t="shared" si="40"/>
        <v>0.13096339368309762</v>
      </c>
    </row>
    <row r="256" spans="1:14" ht="12" thickBot="1">
      <c r="A256" s="8" t="s">
        <v>1</v>
      </c>
      <c r="B256" s="9">
        <f aca="true" t="shared" si="41" ref="B256:M256">SUM(B251:B255)</f>
        <v>11899</v>
      </c>
      <c r="C256" s="9">
        <f t="shared" si="41"/>
        <v>20781</v>
      </c>
      <c r="D256" s="9">
        <f t="shared" si="41"/>
        <v>25276</v>
      </c>
      <c r="E256" s="9">
        <f t="shared" si="41"/>
        <v>40475</v>
      </c>
      <c r="F256" s="9">
        <f t="shared" si="41"/>
        <v>52156</v>
      </c>
      <c r="G256" s="9">
        <f t="shared" si="41"/>
        <v>54084</v>
      </c>
      <c r="H256" s="9">
        <f t="shared" si="41"/>
        <v>51571</v>
      </c>
      <c r="I256" s="9">
        <f t="shared" si="41"/>
        <v>51927</v>
      </c>
      <c r="J256" s="9">
        <f t="shared" si="41"/>
        <v>48769</v>
      </c>
      <c r="K256" s="9">
        <f t="shared" si="41"/>
        <v>51809</v>
      </c>
      <c r="L256" s="9">
        <f t="shared" si="41"/>
        <v>48878</v>
      </c>
      <c r="M256" s="9">
        <f t="shared" si="41"/>
        <v>36958</v>
      </c>
      <c r="N256" s="10">
        <f t="shared" si="40"/>
        <v>-0.24387249887474938</v>
      </c>
    </row>
    <row r="257" spans="1:13" ht="12.75" thickBot="1" thickTop="1">
      <c r="A257" s="35" t="s">
        <v>92</v>
      </c>
      <c r="B257" s="10">
        <f aca="true" t="shared" si="42" ref="B257:L257">+B256/($B256+$C256+$D256+$E256+$F256+$G256+$H$256+$I$256+$J$256+$K$256+$L$256)</f>
        <v>0.026001638896476373</v>
      </c>
      <c r="C257" s="10">
        <f t="shared" si="42"/>
        <v>0.04541054356733133</v>
      </c>
      <c r="D257" s="10">
        <f t="shared" si="42"/>
        <v>0.05523299644905764</v>
      </c>
      <c r="E257" s="10">
        <f t="shared" si="42"/>
        <v>0.08844577984157334</v>
      </c>
      <c r="F257" s="10">
        <f t="shared" si="42"/>
        <v>0.11397104616225075</v>
      </c>
      <c r="G257" s="10">
        <f t="shared" si="42"/>
        <v>0.11818410270417919</v>
      </c>
      <c r="H257" s="10">
        <f t="shared" si="42"/>
        <v>0.11269270691068015</v>
      </c>
      <c r="I257" s="10">
        <f t="shared" si="42"/>
        <v>0.11347063643813166</v>
      </c>
      <c r="J257" s="10">
        <f t="shared" si="42"/>
        <v>0.1065697896749522</v>
      </c>
      <c r="K257" s="10">
        <f t="shared" si="42"/>
        <v>0.11321278339251571</v>
      </c>
      <c r="L257" s="10">
        <f t="shared" si="42"/>
        <v>0.10680797596285169</v>
      </c>
      <c r="M257" s="10">
        <f>+M256/($B256+$C256+$D256+$E256+$F256+$G256+$H$256+$I$256+$J$256+$K$256+$L$256+$M$256)</f>
        <v>0.07472557690013608</v>
      </c>
    </row>
    <row r="258" spans="2:17" ht="12" thickTop="1">
      <c r="B258" s="44"/>
      <c r="Q258" s="38"/>
    </row>
    <row r="259" spans="2:17" ht="11.25">
      <c r="B259" s="44"/>
      <c r="Q259" s="38"/>
    </row>
    <row r="260" ht="11.25">
      <c r="Q260" s="38"/>
    </row>
    <row r="261" spans="1:17" ht="22.5">
      <c r="A261" s="88" t="s">
        <v>153</v>
      </c>
      <c r="Q261" s="38"/>
    </row>
    <row r="262" spans="1:17" ht="11.25">
      <c r="A262" s="7" t="s">
        <v>219</v>
      </c>
      <c r="Q262" s="38"/>
    </row>
    <row r="263" ht="12" thickBot="1">
      <c r="Q263" s="38"/>
    </row>
    <row r="264" spans="2:14" ht="13.5" customHeight="1" thickBot="1" thickTop="1">
      <c r="B264" s="110" t="s">
        <v>13</v>
      </c>
      <c r="C264" s="111"/>
      <c r="D264" s="111"/>
      <c r="E264" s="111"/>
      <c r="F264" s="111"/>
      <c r="G264" s="111"/>
      <c r="H264" s="111"/>
      <c r="I264" s="111"/>
      <c r="J264" s="111"/>
      <c r="K264" s="111"/>
      <c r="L264" s="94"/>
      <c r="M264" s="108"/>
      <c r="N264" s="92"/>
    </row>
    <row r="265" spans="1:14" ht="12.75" thickBot="1" thickTop="1">
      <c r="A265" s="58" t="s">
        <v>170</v>
      </c>
      <c r="B265" s="45">
        <v>2006</v>
      </c>
      <c r="C265" s="46">
        <v>2007</v>
      </c>
      <c r="D265" s="46">
        <v>2008</v>
      </c>
      <c r="E265" s="46">
        <v>2009</v>
      </c>
      <c r="F265" s="46">
        <v>2010</v>
      </c>
      <c r="G265" s="46">
        <v>2011</v>
      </c>
      <c r="H265" s="46">
        <v>2012</v>
      </c>
      <c r="I265" s="46">
        <v>2013</v>
      </c>
      <c r="J265" s="46">
        <v>2014</v>
      </c>
      <c r="K265" s="46">
        <v>2015</v>
      </c>
      <c r="L265" s="46">
        <v>2016</v>
      </c>
      <c r="M265" s="31">
        <v>2017</v>
      </c>
      <c r="N265" s="31" t="s">
        <v>221</v>
      </c>
    </row>
    <row r="266" spans="1:19" ht="12" thickTop="1">
      <c r="A266" s="59" t="s">
        <v>6</v>
      </c>
      <c r="B266" s="47">
        <v>1579</v>
      </c>
      <c r="C266" s="48">
        <v>5253</v>
      </c>
      <c r="D266" s="29">
        <v>6565</v>
      </c>
      <c r="E266" s="29">
        <v>11269</v>
      </c>
      <c r="F266" s="48">
        <v>16601</v>
      </c>
      <c r="G266" s="48">
        <v>13342</v>
      </c>
      <c r="H266" s="29">
        <v>11305</v>
      </c>
      <c r="I266" s="29">
        <v>10273</v>
      </c>
      <c r="J266" s="29">
        <v>9572</v>
      </c>
      <c r="K266" s="29">
        <v>11053</v>
      </c>
      <c r="L266" s="29">
        <v>773</v>
      </c>
      <c r="M266" s="33">
        <v>260</v>
      </c>
      <c r="N266" s="34">
        <f aca="true" t="shared" si="43" ref="N266:N271">M266/L266-1</f>
        <v>-0.6636481241914618</v>
      </c>
      <c r="P266" s="29"/>
      <c r="Q266" s="44"/>
      <c r="R266" s="44"/>
      <c r="S266" s="44"/>
    </row>
    <row r="267" spans="1:19" ht="11.25">
      <c r="A267" s="59" t="s">
        <v>7</v>
      </c>
      <c r="B267" s="47">
        <v>1367</v>
      </c>
      <c r="C267" s="29">
        <v>3496</v>
      </c>
      <c r="D267" s="29">
        <v>4042</v>
      </c>
      <c r="E267" s="29">
        <v>6926</v>
      </c>
      <c r="F267" s="29">
        <v>9062</v>
      </c>
      <c r="G267" s="29">
        <v>10256</v>
      </c>
      <c r="H267" s="29">
        <v>9001</v>
      </c>
      <c r="I267" s="29">
        <v>8920</v>
      </c>
      <c r="J267" s="29">
        <v>8065</v>
      </c>
      <c r="K267" s="29">
        <v>8955</v>
      </c>
      <c r="L267" s="29">
        <v>14694</v>
      </c>
      <c r="M267" s="33">
        <v>7544</v>
      </c>
      <c r="N267" s="34">
        <f t="shared" si="43"/>
        <v>-0.4865931672791616</v>
      </c>
      <c r="P267" s="44"/>
      <c r="Q267" s="44"/>
      <c r="R267" s="44"/>
      <c r="S267" s="44"/>
    </row>
    <row r="268" spans="1:19" ht="11.25">
      <c r="A268" s="59" t="s">
        <v>8</v>
      </c>
      <c r="B268" s="47">
        <v>1481</v>
      </c>
      <c r="C268" s="29">
        <v>3422</v>
      </c>
      <c r="D268" s="29">
        <v>3650</v>
      </c>
      <c r="E268" s="29">
        <v>5500</v>
      </c>
      <c r="F268" s="29">
        <v>7128</v>
      </c>
      <c r="G268" s="29">
        <v>7761</v>
      </c>
      <c r="H268" s="29">
        <v>7443</v>
      </c>
      <c r="I268" s="29">
        <v>8152</v>
      </c>
      <c r="J268" s="29">
        <v>7104</v>
      </c>
      <c r="K268" s="29">
        <v>7628</v>
      </c>
      <c r="L268" s="29">
        <v>8228</v>
      </c>
      <c r="M268" s="33">
        <v>5519</v>
      </c>
      <c r="N268" s="34">
        <f t="shared" si="43"/>
        <v>-0.3292416140009723</v>
      </c>
      <c r="P268" s="44"/>
      <c r="Q268" s="44"/>
      <c r="R268" s="44"/>
      <c r="S268" s="44"/>
    </row>
    <row r="269" spans="1:19" ht="11.25">
      <c r="A269" s="59" t="s">
        <v>9</v>
      </c>
      <c r="B269" s="47">
        <v>2557</v>
      </c>
      <c r="C269" s="29">
        <v>2083</v>
      </c>
      <c r="D269" s="29">
        <v>3193</v>
      </c>
      <c r="E269" s="29">
        <v>5731</v>
      </c>
      <c r="F269" s="29">
        <v>6284</v>
      </c>
      <c r="G269" s="29">
        <v>6826</v>
      </c>
      <c r="H269" s="29">
        <v>7338</v>
      </c>
      <c r="I269" s="29">
        <v>8768</v>
      </c>
      <c r="J269" s="29">
        <v>8085</v>
      </c>
      <c r="K269" s="29">
        <v>8604</v>
      </c>
      <c r="L269" s="29">
        <v>9013</v>
      </c>
      <c r="M269" s="33">
        <v>6403</v>
      </c>
      <c r="N269" s="34">
        <f t="shared" si="43"/>
        <v>-0.289581715300122</v>
      </c>
      <c r="P269" s="44"/>
      <c r="Q269" s="44"/>
      <c r="R269" s="44"/>
      <c r="S269" s="44"/>
    </row>
    <row r="270" spans="1:19" ht="11.25">
      <c r="A270" s="59" t="s">
        <v>10</v>
      </c>
      <c r="B270" s="47">
        <v>2380</v>
      </c>
      <c r="C270" s="29"/>
      <c r="D270" s="29"/>
      <c r="E270" s="29"/>
      <c r="F270" s="29"/>
      <c r="G270" s="29">
        <v>1656</v>
      </c>
      <c r="H270" s="29">
        <v>2710</v>
      </c>
      <c r="I270" s="29">
        <v>4095</v>
      </c>
      <c r="J270" s="29">
        <v>6648</v>
      </c>
      <c r="K270" s="29">
        <v>6705</v>
      </c>
      <c r="L270" s="29">
        <v>8199</v>
      </c>
      <c r="M270" s="33">
        <v>9243</v>
      </c>
      <c r="N270" s="34">
        <f t="shared" si="43"/>
        <v>0.12733260153677284</v>
      </c>
      <c r="P270" s="44"/>
      <c r="Q270" s="44"/>
      <c r="R270" s="44"/>
      <c r="S270" s="44"/>
    </row>
    <row r="271" spans="1:19" ht="12" thickBot="1">
      <c r="A271" s="8" t="s">
        <v>1</v>
      </c>
      <c r="B271" s="9">
        <f aca="true" t="shared" si="44" ref="B271:M271">SUM(B266:B270)</f>
        <v>9364</v>
      </c>
      <c r="C271" s="9">
        <f t="shared" si="44"/>
        <v>14254</v>
      </c>
      <c r="D271" s="9">
        <f t="shared" si="44"/>
        <v>17450</v>
      </c>
      <c r="E271" s="9">
        <f t="shared" si="44"/>
        <v>29426</v>
      </c>
      <c r="F271" s="9">
        <f t="shared" si="44"/>
        <v>39075</v>
      </c>
      <c r="G271" s="9">
        <f t="shared" si="44"/>
        <v>39841</v>
      </c>
      <c r="H271" s="9">
        <f t="shared" si="44"/>
        <v>37797</v>
      </c>
      <c r="I271" s="9">
        <f t="shared" si="44"/>
        <v>40208</v>
      </c>
      <c r="J271" s="9">
        <f t="shared" si="44"/>
        <v>39474</v>
      </c>
      <c r="K271" s="9">
        <f t="shared" si="44"/>
        <v>42945</v>
      </c>
      <c r="L271" s="9">
        <f t="shared" si="44"/>
        <v>40907</v>
      </c>
      <c r="M271" s="9">
        <f t="shared" si="44"/>
        <v>28969</v>
      </c>
      <c r="N271" s="10">
        <f t="shared" si="43"/>
        <v>-0.29183269367100984</v>
      </c>
      <c r="P271" s="44"/>
      <c r="Q271" s="44"/>
      <c r="R271" s="44"/>
      <c r="S271" s="44"/>
    </row>
    <row r="272" spans="1:19" ht="12.75" thickBot="1" thickTop="1">
      <c r="A272" s="35" t="s">
        <v>92</v>
      </c>
      <c r="B272" s="10">
        <f aca="true" t="shared" si="45" ref="B272:L272">+B271/($B271+$C271+$D271+$E271+$F271+$G271+$H$271+$I$271+$J$271+$K$271+$L$271)</f>
        <v>0.026697762736606213</v>
      </c>
      <c r="C272" s="10">
        <f t="shared" si="45"/>
        <v>0.040639674289575496</v>
      </c>
      <c r="D272" s="10">
        <f t="shared" si="45"/>
        <v>0.04975181116550389</v>
      </c>
      <c r="E272" s="10">
        <f t="shared" si="45"/>
        <v>0.08389666449032192</v>
      </c>
      <c r="F272" s="10">
        <f t="shared" si="45"/>
        <v>0.11140699262418707</v>
      </c>
      <c r="G272" s="10">
        <f t="shared" si="45"/>
        <v>0.11359094032348656</v>
      </c>
      <c r="H272" s="10">
        <f t="shared" si="45"/>
        <v>0.10776327831647854</v>
      </c>
      <c r="I272" s="10">
        <f t="shared" si="45"/>
        <v>0.11463729646662352</v>
      </c>
      <c r="J272" s="10">
        <f t="shared" si="45"/>
        <v>0.1125445841803496</v>
      </c>
      <c r="K272" s="10">
        <f t="shared" si="45"/>
        <v>0.12244077538696645</v>
      </c>
      <c r="L272" s="10">
        <f t="shared" si="45"/>
        <v>0.11663022001990073</v>
      </c>
      <c r="M272" s="10">
        <f>+M271/($B271+$C271+$D271+$E271+$F271+$G271+$H$271+$I$271+$J$271+$K$271+$L$271+$M$271)</f>
        <v>0.07629243369940218</v>
      </c>
      <c r="P272" s="44"/>
      <c r="Q272" s="44"/>
      <c r="R272" s="44"/>
      <c r="S272" s="44"/>
    </row>
    <row r="273" spans="14:17" ht="12" thickTop="1">
      <c r="N273" s="44"/>
      <c r="O273" s="44"/>
      <c r="P273" s="44"/>
      <c r="Q273" s="44"/>
    </row>
    <row r="274" spans="14:17" ht="11.25">
      <c r="N274" s="44"/>
      <c r="O274" s="44"/>
      <c r="P274" s="44"/>
      <c r="Q274" s="44"/>
    </row>
    <row r="275" spans="14:17" ht="11.25">
      <c r="N275" s="44"/>
      <c r="O275" s="44"/>
      <c r="P275" s="44"/>
      <c r="Q275" s="44"/>
    </row>
    <row r="276" spans="1:17" ht="22.5">
      <c r="A276" s="88" t="s">
        <v>166</v>
      </c>
      <c r="N276" s="44"/>
      <c r="O276" s="44"/>
      <c r="P276" s="44"/>
      <c r="Q276" s="44"/>
    </row>
    <row r="277" spans="1:17" ht="11.25">
      <c r="A277" s="7" t="s">
        <v>219</v>
      </c>
      <c r="N277" s="44"/>
      <c r="O277" s="44"/>
      <c r="P277" s="44"/>
      <c r="Q277" s="44"/>
    </row>
    <row r="278" spans="1:17" ht="11.25">
      <c r="A278" s="7"/>
      <c r="N278" s="44"/>
      <c r="O278" s="44"/>
      <c r="P278" s="44"/>
      <c r="Q278" s="44"/>
    </row>
    <row r="279" spans="14:17" ht="12" thickBot="1">
      <c r="N279" s="44"/>
      <c r="O279" s="44"/>
      <c r="P279" s="44"/>
      <c r="Q279" s="44"/>
    </row>
    <row r="280" spans="2:18" ht="12.75" thickBot="1" thickTop="1">
      <c r="B280" s="113" t="s">
        <v>93</v>
      </c>
      <c r="C280" s="111"/>
      <c r="D280" s="111"/>
      <c r="E280" s="111"/>
      <c r="F280" s="111"/>
      <c r="G280" s="111"/>
      <c r="H280" s="111"/>
      <c r="I280" s="111"/>
      <c r="J280" s="111"/>
      <c r="K280" s="111"/>
      <c r="L280" s="95"/>
      <c r="M280" s="108"/>
      <c r="N280" s="92"/>
      <c r="O280" s="44"/>
      <c r="P280" s="44"/>
      <c r="Q280" s="44"/>
      <c r="R280" s="44"/>
    </row>
    <row r="281" spans="1:19" ht="12.75" thickBot="1" thickTop="1">
      <c r="A281" s="52" t="s">
        <v>170</v>
      </c>
      <c r="B281" s="46">
        <v>2006</v>
      </c>
      <c r="C281" s="46">
        <v>2007</v>
      </c>
      <c r="D281" s="46">
        <v>2008</v>
      </c>
      <c r="E281" s="46">
        <v>2009</v>
      </c>
      <c r="F281" s="46">
        <v>2010</v>
      </c>
      <c r="G281" s="46">
        <v>2011</v>
      </c>
      <c r="H281" s="46">
        <v>2012</v>
      </c>
      <c r="I281" s="46">
        <v>2013</v>
      </c>
      <c r="J281" s="46">
        <v>2014</v>
      </c>
      <c r="K281" s="46">
        <v>2015</v>
      </c>
      <c r="L281" s="46">
        <v>2016</v>
      </c>
      <c r="M281" s="31">
        <v>2017</v>
      </c>
      <c r="N281" s="31" t="s">
        <v>221</v>
      </c>
      <c r="P281" s="44"/>
      <c r="Q281" s="44"/>
      <c r="R281" s="44"/>
      <c r="S281" s="44"/>
    </row>
    <row r="282" spans="1:21" ht="12" thickTop="1">
      <c r="A282" s="32" t="s">
        <v>6</v>
      </c>
      <c r="B282" s="53">
        <v>1114</v>
      </c>
      <c r="C282" s="29">
        <v>4509</v>
      </c>
      <c r="D282" s="29">
        <v>5691</v>
      </c>
      <c r="E282" s="29">
        <v>10375</v>
      </c>
      <c r="F282" s="29">
        <v>15365</v>
      </c>
      <c r="G282" s="29">
        <v>14124</v>
      </c>
      <c r="H282" s="29">
        <v>12297</v>
      </c>
      <c r="I282" s="29">
        <v>11841</v>
      </c>
      <c r="J282" s="29">
        <v>11418</v>
      </c>
      <c r="K282" s="29">
        <v>13235</v>
      </c>
      <c r="L282" s="29">
        <v>637</v>
      </c>
      <c r="M282" s="33">
        <v>60</v>
      </c>
      <c r="N282" s="34">
        <f aca="true" t="shared" si="46" ref="N282:N287">M282/L282-1</f>
        <v>-0.9058084772370487</v>
      </c>
      <c r="P282" s="60"/>
      <c r="U282" s="38"/>
    </row>
    <row r="283" spans="1:21" ht="11.25">
      <c r="A283" s="32" t="s">
        <v>7</v>
      </c>
      <c r="B283" s="53">
        <v>751</v>
      </c>
      <c r="C283" s="29">
        <v>2046</v>
      </c>
      <c r="D283" s="29">
        <v>2331</v>
      </c>
      <c r="E283" s="29">
        <v>4402</v>
      </c>
      <c r="F283" s="29">
        <v>6060</v>
      </c>
      <c r="G283" s="29">
        <v>7439</v>
      </c>
      <c r="H283" s="29">
        <v>6855</v>
      </c>
      <c r="I283" s="29">
        <v>7710</v>
      </c>
      <c r="J283" s="29">
        <v>7403</v>
      </c>
      <c r="K283" s="29">
        <v>8799</v>
      </c>
      <c r="L283" s="29">
        <v>16136</v>
      </c>
      <c r="M283" s="33">
        <v>7811</v>
      </c>
      <c r="N283" s="34">
        <f t="shared" si="46"/>
        <v>-0.5159271194843827</v>
      </c>
      <c r="P283" s="44"/>
      <c r="U283" s="38"/>
    </row>
    <row r="284" spans="1:21" ht="11.25">
      <c r="A284" s="32" t="s">
        <v>8</v>
      </c>
      <c r="B284" s="53">
        <v>530</v>
      </c>
      <c r="C284" s="29">
        <v>1405</v>
      </c>
      <c r="D284" s="29">
        <v>1349</v>
      </c>
      <c r="E284" s="29">
        <v>2363</v>
      </c>
      <c r="F284" s="29">
        <v>3290</v>
      </c>
      <c r="G284" s="29">
        <v>4164</v>
      </c>
      <c r="H284" s="29">
        <v>4134</v>
      </c>
      <c r="I284" s="29">
        <v>5360</v>
      </c>
      <c r="J284" s="29">
        <v>5383</v>
      </c>
      <c r="K284" s="29">
        <v>6066</v>
      </c>
      <c r="L284" s="29">
        <v>6591</v>
      </c>
      <c r="M284" s="33">
        <v>3820</v>
      </c>
      <c r="N284" s="34">
        <f t="shared" si="46"/>
        <v>-0.42042178728569257</v>
      </c>
      <c r="P284" s="44"/>
      <c r="U284" s="38"/>
    </row>
    <row r="285" spans="1:21" ht="11.25">
      <c r="A285" s="32" t="s">
        <v>9</v>
      </c>
      <c r="B285" s="53">
        <v>492</v>
      </c>
      <c r="C285" s="29">
        <v>436</v>
      </c>
      <c r="D285" s="29">
        <v>574</v>
      </c>
      <c r="E285" s="29">
        <v>1347</v>
      </c>
      <c r="F285" s="29">
        <v>1727</v>
      </c>
      <c r="G285" s="29">
        <v>2195</v>
      </c>
      <c r="H285" s="29">
        <v>2555</v>
      </c>
      <c r="I285" s="29">
        <v>4026</v>
      </c>
      <c r="J285" s="29">
        <v>4280</v>
      </c>
      <c r="K285" s="29">
        <v>5025</v>
      </c>
      <c r="L285" s="29">
        <v>5109</v>
      </c>
      <c r="M285" s="33">
        <v>3346</v>
      </c>
      <c r="N285" s="34">
        <f t="shared" si="46"/>
        <v>-0.3450773145429634</v>
      </c>
      <c r="P285" s="44"/>
      <c r="U285" s="38"/>
    </row>
    <row r="286" spans="1:21" ht="11.25">
      <c r="A286" s="32" t="s">
        <v>10</v>
      </c>
      <c r="B286" s="53">
        <v>130</v>
      </c>
      <c r="C286" s="29"/>
      <c r="D286" s="29"/>
      <c r="E286" s="29"/>
      <c r="F286" s="29"/>
      <c r="G286" s="29">
        <v>404</v>
      </c>
      <c r="H286" s="29">
        <v>536</v>
      </c>
      <c r="I286" s="29">
        <v>911</v>
      </c>
      <c r="J286" s="29">
        <v>1894</v>
      </c>
      <c r="K286" s="29">
        <v>1938</v>
      </c>
      <c r="L286" s="29">
        <v>2227</v>
      </c>
      <c r="M286" s="33">
        <v>2132</v>
      </c>
      <c r="N286" s="34">
        <f t="shared" si="46"/>
        <v>-0.04265828468792099</v>
      </c>
      <c r="P286" s="44"/>
      <c r="U286" s="38"/>
    </row>
    <row r="287" spans="1:21" ht="12" thickBot="1">
      <c r="A287" s="8" t="s">
        <v>1</v>
      </c>
      <c r="B287" s="9">
        <f aca="true" t="shared" si="47" ref="B287:L287">SUM(B282:B286)</f>
        <v>3017</v>
      </c>
      <c r="C287" s="9">
        <f t="shared" si="47"/>
        <v>8396</v>
      </c>
      <c r="D287" s="9">
        <f t="shared" si="47"/>
        <v>9945</v>
      </c>
      <c r="E287" s="9">
        <f t="shared" si="47"/>
        <v>18487</v>
      </c>
      <c r="F287" s="9">
        <f t="shared" si="47"/>
        <v>26442</v>
      </c>
      <c r="G287" s="9">
        <f t="shared" si="47"/>
        <v>28326</v>
      </c>
      <c r="H287" s="9">
        <f t="shared" si="47"/>
        <v>26377</v>
      </c>
      <c r="I287" s="9">
        <f t="shared" si="47"/>
        <v>29848</v>
      </c>
      <c r="J287" s="9">
        <f t="shared" si="47"/>
        <v>30378</v>
      </c>
      <c r="K287" s="9">
        <f t="shared" si="47"/>
        <v>35063</v>
      </c>
      <c r="L287" s="9">
        <f t="shared" si="47"/>
        <v>30700</v>
      </c>
      <c r="M287" s="9">
        <f>SUM(M282:M286)</f>
        <v>17169</v>
      </c>
      <c r="N287" s="10">
        <f t="shared" si="46"/>
        <v>-0.44074918566775245</v>
      </c>
      <c r="P287" s="44"/>
      <c r="U287" s="38"/>
    </row>
    <row r="288" spans="1:13" ht="12.75" thickBot="1" thickTop="1">
      <c r="A288" s="35" t="s">
        <v>92</v>
      </c>
      <c r="B288" s="10">
        <f>+B287/($B287+$C287+$D287+$E287+$F287+$G287+$H$287+$I$287+$J$287+$K$287+$L$287)</f>
        <v>0.012215613473210273</v>
      </c>
      <c r="C288" s="10">
        <f aca="true" t="shared" si="48" ref="C288:L288">+C287/($B287+$C287+$D287+$E287+$F287+$G287+$H$287+$I$287+$J$287+$K$287+$L$287)</f>
        <v>0.033994793079573565</v>
      </c>
      <c r="D288" s="10">
        <f t="shared" si="48"/>
        <v>0.04026658136926621</v>
      </c>
      <c r="E288" s="10">
        <f t="shared" si="48"/>
        <v>0.07485251782540216</v>
      </c>
      <c r="F288" s="10">
        <f t="shared" si="48"/>
        <v>0.1070617339935784</v>
      </c>
      <c r="G288" s="10">
        <f t="shared" si="48"/>
        <v>0.11468991290757513</v>
      </c>
      <c r="H288" s="10">
        <f t="shared" si="48"/>
        <v>0.10679855372319104</v>
      </c>
      <c r="I288" s="10">
        <f t="shared" si="48"/>
        <v>0.1208523801618761</v>
      </c>
      <c r="J288" s="10">
        <f t="shared" si="48"/>
        <v>0.12299831159734229</v>
      </c>
      <c r="K288" s="10">
        <f t="shared" si="48"/>
        <v>0.1419675357014159</v>
      </c>
      <c r="L288" s="10">
        <f t="shared" si="48"/>
        <v>0.1243020661675689</v>
      </c>
      <c r="M288" s="10">
        <f>+M287/($B287+$C287+$D287+$E287+$F287+$G287+$H$287+$I$287+$J$287+$K$287+$L$287+$M$287)</f>
        <v>0.06499765283098868</v>
      </c>
    </row>
    <row r="289" spans="1:10" ht="12" thickTop="1">
      <c r="A289" s="15"/>
      <c r="B289" s="13"/>
      <c r="C289" s="13"/>
      <c r="D289" s="13"/>
      <c r="E289" s="13"/>
      <c r="F289" s="13"/>
      <c r="G289" s="44"/>
      <c r="H289" s="44"/>
      <c r="I289" s="44"/>
      <c r="J289" s="44"/>
    </row>
    <row r="290" spans="1:6" ht="11.25">
      <c r="A290" s="15"/>
      <c r="B290" s="13"/>
      <c r="C290" s="13"/>
      <c r="D290" s="13"/>
      <c r="E290" s="13"/>
      <c r="F290" s="13"/>
    </row>
    <row r="291" spans="1:6" ht="11.25">
      <c r="A291" s="15"/>
      <c r="B291" s="13"/>
      <c r="C291" s="13"/>
      <c r="D291" s="13"/>
      <c r="E291" s="13"/>
      <c r="F291" s="13"/>
    </row>
    <row r="292" ht="22.5">
      <c r="A292" s="88" t="s">
        <v>159</v>
      </c>
    </row>
    <row r="293" ht="11.25">
      <c r="A293" s="7" t="s">
        <v>219</v>
      </c>
    </row>
    <row r="294" ht="11.25">
      <c r="A294" s="7"/>
    </row>
    <row r="295" ht="12" thickBot="1"/>
    <row r="296" spans="2:14" ht="12.75" thickBot="1" thickTop="1">
      <c r="B296" s="113" t="s">
        <v>14</v>
      </c>
      <c r="C296" s="111"/>
      <c r="D296" s="111"/>
      <c r="E296" s="111"/>
      <c r="F296" s="111"/>
      <c r="G296" s="111"/>
      <c r="H296" s="111"/>
      <c r="I296" s="111"/>
      <c r="J296" s="111"/>
      <c r="K296" s="111"/>
      <c r="L296" s="95"/>
      <c r="M296" s="108"/>
      <c r="N296" s="92"/>
    </row>
    <row r="297" spans="1:14" ht="12.75" thickBot="1" thickTop="1">
      <c r="A297" s="52" t="s">
        <v>170</v>
      </c>
      <c r="B297" s="46">
        <v>2006</v>
      </c>
      <c r="C297" s="46">
        <v>2007</v>
      </c>
      <c r="D297" s="46">
        <v>2008</v>
      </c>
      <c r="E297" s="46">
        <v>2009</v>
      </c>
      <c r="F297" s="46">
        <v>2010</v>
      </c>
      <c r="G297" s="46">
        <v>2011</v>
      </c>
      <c r="H297" s="46">
        <v>2012</v>
      </c>
      <c r="I297" s="46">
        <v>2013</v>
      </c>
      <c r="J297" s="46">
        <v>2014</v>
      </c>
      <c r="K297" s="46">
        <v>2015</v>
      </c>
      <c r="L297" s="46">
        <v>2016</v>
      </c>
      <c r="M297" s="31">
        <v>2017</v>
      </c>
      <c r="N297" s="31" t="s">
        <v>221</v>
      </c>
    </row>
    <row r="298" spans="1:14" ht="12" thickTop="1">
      <c r="A298" s="32" t="s">
        <v>6</v>
      </c>
      <c r="B298" s="53">
        <v>719</v>
      </c>
      <c r="C298" s="29">
        <v>3793</v>
      </c>
      <c r="D298" s="29">
        <v>4405</v>
      </c>
      <c r="E298" s="29">
        <v>7103</v>
      </c>
      <c r="F298" s="29">
        <v>10522</v>
      </c>
      <c r="G298" s="29">
        <v>8601</v>
      </c>
      <c r="H298" s="29">
        <v>6712</v>
      </c>
      <c r="I298" s="29">
        <v>6274</v>
      </c>
      <c r="J298" s="29">
        <v>5295</v>
      </c>
      <c r="K298" s="29">
        <v>5812</v>
      </c>
      <c r="L298" s="29">
        <v>484</v>
      </c>
      <c r="M298" s="33">
        <v>207</v>
      </c>
      <c r="N298" s="34">
        <f aca="true" t="shared" si="49" ref="N298:N303">M298/L298-1</f>
        <v>-0.5723140495867769</v>
      </c>
    </row>
    <row r="299" spans="1:14" ht="11.25">
      <c r="A299" s="32" t="s">
        <v>7</v>
      </c>
      <c r="B299" s="53">
        <v>597</v>
      </c>
      <c r="C299" s="29">
        <v>2231</v>
      </c>
      <c r="D299" s="29">
        <v>2519</v>
      </c>
      <c r="E299" s="29">
        <v>3991</v>
      </c>
      <c r="F299" s="29">
        <v>5150</v>
      </c>
      <c r="G299" s="29">
        <v>6030</v>
      </c>
      <c r="H299" s="29">
        <v>4754</v>
      </c>
      <c r="I299" s="29">
        <v>5087</v>
      </c>
      <c r="J299" s="29">
        <v>4270</v>
      </c>
      <c r="K299" s="29">
        <v>4404</v>
      </c>
      <c r="L299" s="29">
        <v>8281</v>
      </c>
      <c r="M299" s="33">
        <v>3145</v>
      </c>
      <c r="N299" s="34">
        <f t="shared" si="49"/>
        <v>-0.6202149498852796</v>
      </c>
    </row>
    <row r="300" spans="1:14" ht="11.25">
      <c r="A300" s="32" t="s">
        <v>8</v>
      </c>
      <c r="B300" s="53">
        <v>539</v>
      </c>
      <c r="C300" s="29">
        <v>1866</v>
      </c>
      <c r="D300" s="29">
        <v>1870</v>
      </c>
      <c r="E300" s="29">
        <v>2815</v>
      </c>
      <c r="F300" s="29">
        <v>3497</v>
      </c>
      <c r="G300" s="29">
        <v>4038</v>
      </c>
      <c r="H300" s="29">
        <v>3432</v>
      </c>
      <c r="I300" s="29">
        <v>4110</v>
      </c>
      <c r="J300" s="29">
        <v>3546</v>
      </c>
      <c r="K300" s="29">
        <v>3673</v>
      </c>
      <c r="L300" s="29">
        <v>3924</v>
      </c>
      <c r="M300" s="33">
        <v>2131</v>
      </c>
      <c r="N300" s="34">
        <f t="shared" si="49"/>
        <v>-0.4569317023445464</v>
      </c>
    </row>
    <row r="301" spans="1:14" ht="11.25">
      <c r="A301" s="32" t="s">
        <v>9</v>
      </c>
      <c r="B301" s="53">
        <v>653</v>
      </c>
      <c r="C301" s="29">
        <v>705</v>
      </c>
      <c r="D301" s="29">
        <v>973</v>
      </c>
      <c r="E301" s="29">
        <v>2029</v>
      </c>
      <c r="F301" s="29">
        <v>2424</v>
      </c>
      <c r="G301" s="29">
        <v>2716</v>
      </c>
      <c r="H301" s="29">
        <v>2578</v>
      </c>
      <c r="I301" s="29">
        <v>3410</v>
      </c>
      <c r="J301" s="29">
        <v>3325</v>
      </c>
      <c r="K301" s="29">
        <v>3607</v>
      </c>
      <c r="L301" s="29">
        <v>3495</v>
      </c>
      <c r="M301" s="33">
        <v>2243</v>
      </c>
      <c r="N301" s="34">
        <f t="shared" si="49"/>
        <v>-0.35822603719599433</v>
      </c>
    </row>
    <row r="302" spans="1:14" ht="11.25">
      <c r="A302" s="32" t="s">
        <v>10</v>
      </c>
      <c r="B302" s="53">
        <v>358</v>
      </c>
      <c r="C302" s="29"/>
      <c r="D302" s="29"/>
      <c r="E302" s="29"/>
      <c r="F302" s="29"/>
      <c r="G302" s="29">
        <v>527</v>
      </c>
      <c r="H302" s="29">
        <v>624</v>
      </c>
      <c r="I302" s="29">
        <v>1137</v>
      </c>
      <c r="J302" s="29">
        <v>1933</v>
      </c>
      <c r="K302" s="29">
        <v>1922</v>
      </c>
      <c r="L302" s="29">
        <v>2177</v>
      </c>
      <c r="M302" s="33">
        <v>2062</v>
      </c>
      <c r="N302" s="34">
        <f t="shared" si="49"/>
        <v>-0.05282498851630679</v>
      </c>
    </row>
    <row r="303" spans="1:14" ht="12" thickBot="1">
      <c r="A303" s="8" t="s">
        <v>1</v>
      </c>
      <c r="B303" s="9">
        <f aca="true" t="shared" si="50" ref="B303:L303">SUM(B298:B302)</f>
        <v>2866</v>
      </c>
      <c r="C303" s="9">
        <f t="shared" si="50"/>
        <v>8595</v>
      </c>
      <c r="D303" s="9">
        <f t="shared" si="50"/>
        <v>9767</v>
      </c>
      <c r="E303" s="9">
        <f t="shared" si="50"/>
        <v>15938</v>
      </c>
      <c r="F303" s="9">
        <f t="shared" si="50"/>
        <v>21593</v>
      </c>
      <c r="G303" s="9">
        <f t="shared" si="50"/>
        <v>21912</v>
      </c>
      <c r="H303" s="9">
        <f t="shared" si="50"/>
        <v>18100</v>
      </c>
      <c r="I303" s="9">
        <f t="shared" si="50"/>
        <v>20018</v>
      </c>
      <c r="J303" s="9">
        <f t="shared" si="50"/>
        <v>18369</v>
      </c>
      <c r="K303" s="9">
        <f t="shared" si="50"/>
        <v>19418</v>
      </c>
      <c r="L303" s="9">
        <f t="shared" si="50"/>
        <v>18361</v>
      </c>
      <c r="M303" s="9">
        <f>SUM(M298:M302)</f>
        <v>9788</v>
      </c>
      <c r="N303" s="10">
        <f t="shared" si="49"/>
        <v>-0.46691356679919394</v>
      </c>
    </row>
    <row r="304" spans="1:13" ht="12.75" thickBot="1" thickTop="1">
      <c r="A304" s="35" t="s">
        <v>92</v>
      </c>
      <c r="B304" s="10">
        <f>+B303/($B303+$C303+$D303+$E303+$F303+$G303+$H$303+$I$303+$J$303+$K$303+$L$303)</f>
        <v>0.01638304075181351</v>
      </c>
      <c r="C304" s="10">
        <f aca="true" t="shared" si="51" ref="C304:L304">+C303/($B303+$C303+$D303+$E303+$F303+$G303+$H$303+$I$303+$J$303+$K$303+$L$303)</f>
        <v>0.04913197322464659</v>
      </c>
      <c r="D304" s="10">
        <f t="shared" si="51"/>
        <v>0.05583152792148031</v>
      </c>
      <c r="E304" s="10">
        <f t="shared" si="51"/>
        <v>0.09110708426462098</v>
      </c>
      <c r="F304" s="10">
        <f t="shared" si="51"/>
        <v>0.12343300731120346</v>
      </c>
      <c r="G304" s="10">
        <f t="shared" si="51"/>
        <v>0.1252565209189594</v>
      </c>
      <c r="H304" s="10">
        <f t="shared" si="51"/>
        <v>0.10346581912345587</v>
      </c>
      <c r="I304" s="10">
        <f t="shared" si="51"/>
        <v>0.11442976614438341</v>
      </c>
      <c r="J304" s="10">
        <f t="shared" si="51"/>
        <v>0.10500351555131276</v>
      </c>
      <c r="K304" s="10">
        <f t="shared" si="51"/>
        <v>0.11099995998559481</v>
      </c>
      <c r="L304" s="10">
        <f t="shared" si="51"/>
        <v>0.10495778480252892</v>
      </c>
      <c r="M304" s="10">
        <f>+M303/($B303+$C303+$D303+$E303+$F303+$G303+$H$303+$I$303+$J$303+$K$303+$L$303+$M$303)</f>
        <v>0.05298687237785898</v>
      </c>
    </row>
    <row r="305" spans="1:10" ht="12" thickTop="1">
      <c r="A305" s="15"/>
      <c r="B305" s="13"/>
      <c r="C305" s="13"/>
      <c r="D305" s="13"/>
      <c r="E305" s="13"/>
      <c r="F305" s="13"/>
      <c r="G305" s="44"/>
      <c r="H305" s="44"/>
      <c r="I305" s="44"/>
      <c r="J305" s="44"/>
    </row>
    <row r="306" spans="1:6" ht="11.25">
      <c r="A306" s="15"/>
      <c r="B306" s="13"/>
      <c r="C306" s="13"/>
      <c r="D306" s="13"/>
      <c r="E306" s="13"/>
      <c r="F306" s="13"/>
    </row>
    <row r="307" spans="1:6" ht="11.25">
      <c r="A307" s="15"/>
      <c r="B307" s="13"/>
      <c r="C307" s="13"/>
      <c r="D307" s="13"/>
      <c r="E307" s="13"/>
      <c r="F307" s="13"/>
    </row>
    <row r="308" ht="22.5">
      <c r="A308" s="88" t="s">
        <v>160</v>
      </c>
    </row>
    <row r="309" ht="11.25">
      <c r="A309" s="7" t="s">
        <v>219</v>
      </c>
    </row>
    <row r="310" ht="11.25">
      <c r="A310" s="7"/>
    </row>
    <row r="311" ht="12" thickBot="1"/>
    <row r="312" spans="2:14" ht="12.75" thickBot="1" thickTop="1">
      <c r="B312" s="110" t="s">
        <v>15</v>
      </c>
      <c r="C312" s="111"/>
      <c r="D312" s="111"/>
      <c r="E312" s="111"/>
      <c r="F312" s="111"/>
      <c r="G312" s="111"/>
      <c r="H312" s="111"/>
      <c r="I312" s="111"/>
      <c r="J312" s="111"/>
      <c r="K312" s="111"/>
      <c r="L312" s="97"/>
      <c r="M312" s="108"/>
      <c r="N312" s="92"/>
    </row>
    <row r="313" spans="1:14" ht="12.75" thickBot="1" thickTop="1">
      <c r="A313" s="52" t="s">
        <v>170</v>
      </c>
      <c r="B313" s="46">
        <v>2006</v>
      </c>
      <c r="C313" s="46">
        <v>2007</v>
      </c>
      <c r="D313" s="46">
        <v>2008</v>
      </c>
      <c r="E313" s="46">
        <v>2009</v>
      </c>
      <c r="F313" s="46">
        <v>2010</v>
      </c>
      <c r="G313" s="46">
        <v>2011</v>
      </c>
      <c r="H313" s="46">
        <v>2012</v>
      </c>
      <c r="I313" s="46">
        <v>2013</v>
      </c>
      <c r="J313" s="46">
        <v>2014</v>
      </c>
      <c r="K313" s="46">
        <v>2015</v>
      </c>
      <c r="L313" s="46">
        <v>2016</v>
      </c>
      <c r="M313" s="31">
        <v>2017</v>
      </c>
      <c r="N313" s="31" t="s">
        <v>221</v>
      </c>
    </row>
    <row r="314" spans="1:14" ht="12" thickTop="1">
      <c r="A314" s="32" t="s">
        <v>6</v>
      </c>
      <c r="B314" s="53">
        <v>2084</v>
      </c>
      <c r="C314" s="29">
        <v>5593</v>
      </c>
      <c r="D314" s="29">
        <v>7074</v>
      </c>
      <c r="E314" s="29">
        <v>11675</v>
      </c>
      <c r="F314" s="29">
        <v>15320</v>
      </c>
      <c r="G314" s="29">
        <v>12363</v>
      </c>
      <c r="H314" s="29">
        <v>11754</v>
      </c>
      <c r="I314" s="29">
        <v>9294</v>
      </c>
      <c r="J314" s="29">
        <v>8083</v>
      </c>
      <c r="K314" s="29">
        <v>8773</v>
      </c>
      <c r="L314" s="29">
        <v>589</v>
      </c>
      <c r="M314" s="33">
        <v>418</v>
      </c>
      <c r="N314" s="34">
        <f aca="true" t="shared" si="52" ref="N314:N319">M314/L314-1</f>
        <v>-0.29032258064516125</v>
      </c>
    </row>
    <row r="315" spans="1:14" ht="11.25">
      <c r="A315" s="32" t="s">
        <v>7</v>
      </c>
      <c r="B315" s="53">
        <v>1903</v>
      </c>
      <c r="C315" s="29">
        <v>4117</v>
      </c>
      <c r="D315" s="29">
        <v>5177</v>
      </c>
      <c r="E315" s="29">
        <v>7879</v>
      </c>
      <c r="F315" s="29">
        <v>9572</v>
      </c>
      <c r="G315" s="29">
        <v>10486</v>
      </c>
      <c r="H315" s="29">
        <v>9846</v>
      </c>
      <c r="I315" s="29">
        <v>8394</v>
      </c>
      <c r="J315" s="29">
        <v>7034</v>
      </c>
      <c r="K315" s="29">
        <v>7494</v>
      </c>
      <c r="L315" s="29">
        <v>11719</v>
      </c>
      <c r="M315" s="33">
        <v>10899</v>
      </c>
      <c r="N315" s="34">
        <f t="shared" si="52"/>
        <v>-0.0699718406007338</v>
      </c>
    </row>
    <row r="316" spans="1:14" ht="11.25">
      <c r="A316" s="32" t="s">
        <v>8</v>
      </c>
      <c r="B316" s="53">
        <v>2371</v>
      </c>
      <c r="C316" s="29">
        <v>4571</v>
      </c>
      <c r="D316" s="29">
        <v>5090</v>
      </c>
      <c r="E316" s="29">
        <v>6926</v>
      </c>
      <c r="F316" s="29">
        <v>8555</v>
      </c>
      <c r="G316" s="29">
        <v>8496</v>
      </c>
      <c r="H316" s="29">
        <v>8548</v>
      </c>
      <c r="I316" s="29">
        <v>7887</v>
      </c>
      <c r="J316" s="29">
        <v>6373</v>
      </c>
      <c r="K316" s="29">
        <v>6234</v>
      </c>
      <c r="L316" s="29">
        <v>7028</v>
      </c>
      <c r="M316" s="33">
        <v>6495</v>
      </c>
      <c r="N316" s="34">
        <f t="shared" si="52"/>
        <v>-0.07583949914627208</v>
      </c>
    </row>
    <row r="317" spans="1:14" ht="11.25">
      <c r="A317" s="32" t="s">
        <v>9</v>
      </c>
      <c r="B317" s="53">
        <v>4200</v>
      </c>
      <c r="C317" s="29">
        <v>3265</v>
      </c>
      <c r="D317" s="29">
        <v>5101</v>
      </c>
      <c r="E317" s="29">
        <v>8248</v>
      </c>
      <c r="F317" s="29">
        <v>8805</v>
      </c>
      <c r="G317" s="29">
        <v>8948</v>
      </c>
      <c r="H317" s="29">
        <v>9747</v>
      </c>
      <c r="I317" s="29">
        <v>9613</v>
      </c>
      <c r="J317" s="29">
        <v>8122</v>
      </c>
      <c r="K317" s="29">
        <v>7744</v>
      </c>
      <c r="L317" s="29">
        <v>9092</v>
      </c>
      <c r="M317" s="33">
        <v>6781</v>
      </c>
      <c r="N317" s="34">
        <f t="shared" si="52"/>
        <v>-0.2541794984601847</v>
      </c>
    </row>
    <row r="318" spans="1:14" ht="11.25">
      <c r="A318" s="32" t="s">
        <v>10</v>
      </c>
      <c r="B318" s="53">
        <v>4233</v>
      </c>
      <c r="C318" s="29"/>
      <c r="D318" s="29"/>
      <c r="E318" s="29"/>
      <c r="F318" s="29"/>
      <c r="G318" s="29">
        <v>2437</v>
      </c>
      <c r="H318" s="29">
        <v>4033</v>
      </c>
      <c r="I318" s="29">
        <v>5678</v>
      </c>
      <c r="J318" s="29">
        <v>8488</v>
      </c>
      <c r="K318" s="29">
        <v>8279</v>
      </c>
      <c r="L318" s="29">
        <v>10604</v>
      </c>
      <c r="M318" s="33">
        <v>12700</v>
      </c>
      <c r="N318" s="34">
        <f t="shared" si="52"/>
        <v>0.19766125990192385</v>
      </c>
    </row>
    <row r="319" spans="1:14" ht="12" thickBot="1">
      <c r="A319" s="8" t="s">
        <v>1</v>
      </c>
      <c r="B319" s="9">
        <f>SUM(B314:B318)</f>
        <v>14791</v>
      </c>
      <c r="C319" s="9">
        <f>SUM(C314:C318)</f>
        <v>17546</v>
      </c>
      <c r="D319" s="9">
        <f>SUM(D314:D318)</f>
        <v>22442</v>
      </c>
      <c r="E319" s="9">
        <v>34797</v>
      </c>
      <c r="F319" s="9">
        <f>SUM(F314:F318)</f>
        <v>42252</v>
      </c>
      <c r="G319" s="9">
        <v>42722</v>
      </c>
      <c r="H319" s="9">
        <f aca="true" t="shared" si="53" ref="H319:M319">SUM(H314:H318)</f>
        <v>43928</v>
      </c>
      <c r="I319" s="9">
        <f t="shared" si="53"/>
        <v>40866</v>
      </c>
      <c r="J319" s="9">
        <f t="shared" si="53"/>
        <v>38100</v>
      </c>
      <c r="K319" s="9">
        <f t="shared" si="53"/>
        <v>38524</v>
      </c>
      <c r="L319" s="9">
        <f t="shared" si="53"/>
        <v>39032</v>
      </c>
      <c r="M319" s="9">
        <f t="shared" si="53"/>
        <v>37293</v>
      </c>
      <c r="N319" s="10">
        <f t="shared" si="52"/>
        <v>-0.044553187128509975</v>
      </c>
    </row>
    <row r="320" spans="1:14" ht="12.75" thickBot="1" thickTop="1">
      <c r="A320" s="35" t="s">
        <v>92</v>
      </c>
      <c r="B320" s="10">
        <f>+B319/($B319+$C319+$D319+$E319+$F319+$G319+$H$319+$I$319+$J$319+$K$319+$L$319)</f>
        <v>0.03944266666666667</v>
      </c>
      <c r="C320" s="10">
        <f aca="true" t="shared" si="54" ref="C320:K320">+C319/($B319+$C319+$D319+$E319+$F319+$G319+$H$319+$I$319+$J$319+$K$319+$L$319)</f>
        <v>0.046789333333333336</v>
      </c>
      <c r="D320" s="10">
        <f t="shared" si="54"/>
        <v>0.059845333333333334</v>
      </c>
      <c r="E320" s="10">
        <f t="shared" si="54"/>
        <v>0.092792</v>
      </c>
      <c r="F320" s="10">
        <f t="shared" si="54"/>
        <v>0.112672</v>
      </c>
      <c r="G320" s="10">
        <f t="shared" si="54"/>
        <v>0.11392533333333334</v>
      </c>
      <c r="H320" s="10">
        <f t="shared" si="54"/>
        <v>0.11714133333333333</v>
      </c>
      <c r="I320" s="10">
        <f t="shared" si="54"/>
        <v>0.108976</v>
      </c>
      <c r="J320" s="10">
        <f t="shared" si="54"/>
        <v>0.1016</v>
      </c>
      <c r="K320" s="10">
        <f t="shared" si="54"/>
        <v>0.10273066666666666</v>
      </c>
      <c r="L320" s="10">
        <f>+L319/($B319+$C319+$D319+$E319+$F319+$G319+$H$319+$I$319+$J$319+$K$319+$L$319)</f>
        <v>0.10408533333333334</v>
      </c>
      <c r="M320" s="10">
        <f>+M319/($B319+$C319+$D319+$E319+$F319+$G319+$H$319+$I$319+$J$319+$K$319+$L$319+$M$319)</f>
        <v>0.09045266351842016</v>
      </c>
      <c r="N320" s="13"/>
    </row>
    <row r="321" spans="1:6" ht="12" thickTop="1">
      <c r="A321" s="15"/>
      <c r="B321" s="13"/>
      <c r="C321" s="13"/>
      <c r="D321" s="13"/>
      <c r="E321" s="13"/>
      <c r="F321" s="13"/>
    </row>
    <row r="322" spans="1:6" ht="11.25">
      <c r="A322" s="15"/>
      <c r="B322" s="13"/>
      <c r="C322" s="13"/>
      <c r="D322" s="13"/>
      <c r="E322" s="13"/>
      <c r="F322" s="13"/>
    </row>
    <row r="323" spans="1:6" ht="11.25">
      <c r="A323" s="15"/>
      <c r="B323" s="13"/>
      <c r="C323" s="13"/>
      <c r="D323" s="13"/>
      <c r="E323" s="13"/>
      <c r="F323" s="13"/>
    </row>
    <row r="324" ht="22.5">
      <c r="A324" s="88" t="s">
        <v>161</v>
      </c>
    </row>
    <row r="325" ht="11.25">
      <c r="A325" s="7" t="s">
        <v>219</v>
      </c>
    </row>
    <row r="326" ht="11.25">
      <c r="A326" s="7"/>
    </row>
    <row r="327" ht="12" thickBot="1"/>
    <row r="328" spans="2:14" ht="12.75" thickBot="1" thickTop="1">
      <c r="B328" s="113" t="s">
        <v>16</v>
      </c>
      <c r="C328" s="111"/>
      <c r="D328" s="111"/>
      <c r="E328" s="111"/>
      <c r="F328" s="111"/>
      <c r="G328" s="111"/>
      <c r="H328" s="111"/>
      <c r="I328" s="111"/>
      <c r="J328" s="111"/>
      <c r="K328" s="111"/>
      <c r="L328" s="96"/>
      <c r="M328" s="96"/>
      <c r="N328" s="92"/>
    </row>
    <row r="329" spans="1:14" ht="12.75" thickBot="1" thickTop="1">
      <c r="A329" s="52" t="s">
        <v>170</v>
      </c>
      <c r="B329" s="46">
        <v>2006</v>
      </c>
      <c r="C329" s="46">
        <v>2007</v>
      </c>
      <c r="D329" s="46">
        <v>2008</v>
      </c>
      <c r="E329" s="46">
        <v>2009</v>
      </c>
      <c r="F329" s="46">
        <v>2010</v>
      </c>
      <c r="G329" s="46">
        <v>2011</v>
      </c>
      <c r="H329" s="46">
        <v>2012</v>
      </c>
      <c r="I329" s="46">
        <v>2013</v>
      </c>
      <c r="J329" s="46">
        <v>2014</v>
      </c>
      <c r="K329" s="46">
        <v>2015</v>
      </c>
      <c r="L329" s="46">
        <v>2016</v>
      </c>
      <c r="M329" s="31">
        <v>2017</v>
      </c>
      <c r="N329" s="31" t="s">
        <v>221</v>
      </c>
    </row>
    <row r="330" spans="1:18" ht="12" thickTop="1">
      <c r="A330" s="32" t="s">
        <v>6</v>
      </c>
      <c r="B330" s="53">
        <v>46</v>
      </c>
      <c r="C330" s="29">
        <v>150</v>
      </c>
      <c r="D330" s="29">
        <v>123</v>
      </c>
      <c r="E330" s="48">
        <v>215</v>
      </c>
      <c r="F330" s="48">
        <v>316</v>
      </c>
      <c r="G330" s="29">
        <v>198</v>
      </c>
      <c r="H330" s="29">
        <v>184</v>
      </c>
      <c r="I330" s="29">
        <v>218</v>
      </c>
      <c r="J330" s="29">
        <v>220</v>
      </c>
      <c r="K330" s="29">
        <v>262</v>
      </c>
      <c r="L330" s="29">
        <v>6</v>
      </c>
      <c r="M330" s="33">
        <v>4</v>
      </c>
      <c r="N330" s="34">
        <f aca="true" t="shared" si="55" ref="N330:N335">M330/L330-1</f>
        <v>-0.33333333333333337</v>
      </c>
      <c r="O330" s="16"/>
      <c r="P330" s="20"/>
      <c r="Q330" s="16"/>
      <c r="R330" s="20"/>
    </row>
    <row r="331" spans="1:14" ht="11.25">
      <c r="A331" s="32" t="s">
        <v>7</v>
      </c>
      <c r="B331" s="53">
        <v>55</v>
      </c>
      <c r="C331" s="29">
        <v>117</v>
      </c>
      <c r="D331" s="29">
        <v>110</v>
      </c>
      <c r="E331" s="29">
        <v>138</v>
      </c>
      <c r="F331" s="29">
        <v>181</v>
      </c>
      <c r="G331" s="29">
        <v>195</v>
      </c>
      <c r="H331" s="29">
        <v>167</v>
      </c>
      <c r="I331" s="29">
        <v>208</v>
      </c>
      <c r="J331" s="29">
        <v>171</v>
      </c>
      <c r="K331" s="29">
        <v>235</v>
      </c>
      <c r="L331" s="29">
        <v>305</v>
      </c>
      <c r="M331" s="33">
        <v>297</v>
      </c>
      <c r="N331" s="34">
        <f t="shared" si="55"/>
        <v>-0.02622950819672132</v>
      </c>
    </row>
    <row r="332" spans="1:14" ht="11.25">
      <c r="A332" s="32" t="s">
        <v>8</v>
      </c>
      <c r="B332" s="53">
        <v>68</v>
      </c>
      <c r="C332" s="29">
        <v>109</v>
      </c>
      <c r="D332" s="29">
        <v>127</v>
      </c>
      <c r="E332" s="29">
        <v>123</v>
      </c>
      <c r="F332" s="29">
        <v>180</v>
      </c>
      <c r="G332" s="29">
        <v>171</v>
      </c>
      <c r="H332" s="29">
        <v>134</v>
      </c>
      <c r="I332" s="29">
        <v>237</v>
      </c>
      <c r="J332" s="29">
        <v>180</v>
      </c>
      <c r="K332" s="29">
        <v>214</v>
      </c>
      <c r="L332" s="29">
        <v>219</v>
      </c>
      <c r="M332" s="33">
        <v>209</v>
      </c>
      <c r="N332" s="34">
        <f t="shared" si="55"/>
        <v>-0.045662100456621</v>
      </c>
    </row>
    <row r="333" spans="1:14" ht="11.25">
      <c r="A333" s="32" t="s">
        <v>9</v>
      </c>
      <c r="B333" s="53">
        <v>179</v>
      </c>
      <c r="C333" s="29">
        <v>122</v>
      </c>
      <c r="D333" s="29">
        <v>212</v>
      </c>
      <c r="E333" s="29">
        <v>272</v>
      </c>
      <c r="F333" s="29">
        <v>267</v>
      </c>
      <c r="G333" s="29">
        <v>278</v>
      </c>
      <c r="H333" s="29">
        <v>305</v>
      </c>
      <c r="I333" s="29">
        <v>427</v>
      </c>
      <c r="J333" s="29">
        <v>308</v>
      </c>
      <c r="K333" s="29">
        <v>362</v>
      </c>
      <c r="L333" s="29">
        <v>404</v>
      </c>
      <c r="M333" s="33">
        <v>260</v>
      </c>
      <c r="N333" s="34">
        <f t="shared" si="55"/>
        <v>-0.3564356435643564</v>
      </c>
    </row>
    <row r="334" spans="1:14" ht="11.25">
      <c r="A334" s="32" t="s">
        <v>10</v>
      </c>
      <c r="B334" s="53">
        <v>241</v>
      </c>
      <c r="C334" s="29"/>
      <c r="D334" s="29"/>
      <c r="E334" s="29"/>
      <c r="F334" s="29"/>
      <c r="G334" s="29">
        <v>115</v>
      </c>
      <c r="H334" s="29">
        <v>173</v>
      </c>
      <c r="I334" s="29">
        <v>313</v>
      </c>
      <c r="J334" s="29">
        <v>517</v>
      </c>
      <c r="K334" s="29">
        <v>676</v>
      </c>
      <c r="L334" s="29">
        <v>758</v>
      </c>
      <c r="M334" s="33">
        <v>907</v>
      </c>
      <c r="N334" s="34">
        <f t="shared" si="55"/>
        <v>0.19656992084432723</v>
      </c>
    </row>
    <row r="335" spans="1:14" ht="12" thickBot="1">
      <c r="A335" s="8" t="s">
        <v>1</v>
      </c>
      <c r="B335" s="9">
        <f aca="true" t="shared" si="56" ref="B335:L335">SUM(B330:B334)</f>
        <v>589</v>
      </c>
      <c r="C335" s="9">
        <f t="shared" si="56"/>
        <v>498</v>
      </c>
      <c r="D335" s="9">
        <f t="shared" si="56"/>
        <v>572</v>
      </c>
      <c r="E335" s="9">
        <f t="shared" si="56"/>
        <v>748</v>
      </c>
      <c r="F335" s="9">
        <f t="shared" si="56"/>
        <v>944</v>
      </c>
      <c r="G335" s="9">
        <f t="shared" si="56"/>
        <v>957</v>
      </c>
      <c r="H335" s="9">
        <f t="shared" si="56"/>
        <v>963</v>
      </c>
      <c r="I335" s="9">
        <f t="shared" si="56"/>
        <v>1403</v>
      </c>
      <c r="J335" s="9">
        <f t="shared" si="56"/>
        <v>1396</v>
      </c>
      <c r="K335" s="9">
        <f t="shared" si="56"/>
        <v>1749</v>
      </c>
      <c r="L335" s="9">
        <f t="shared" si="56"/>
        <v>1692</v>
      </c>
      <c r="M335" s="9">
        <f>SUM(M330:M334)</f>
        <v>1677</v>
      </c>
      <c r="N335" s="10">
        <f t="shared" si="55"/>
        <v>-0.00886524822695034</v>
      </c>
    </row>
    <row r="336" spans="1:14" ht="12.75" thickBot="1" thickTop="1">
      <c r="A336" s="35" t="s">
        <v>92</v>
      </c>
      <c r="B336" s="98">
        <f>+B335/($B335+$C335+$D335+$E335+$F335+$G335+$H$335+$I$335+$J$335+$K$335+$L$335)</f>
        <v>0.05116844757188776</v>
      </c>
      <c r="C336" s="99">
        <f aca="true" t="shared" si="57" ref="C336:L336">+C335/($B335+$C335+$D335+$E335+$F335+$G335+$H$335+$I$335+$J$335+$K$335+$L$335)</f>
        <v>0.04326296585874381</v>
      </c>
      <c r="D336" s="99">
        <f t="shared" si="57"/>
        <v>0.049691599339761965</v>
      </c>
      <c r="E336" s="99">
        <f t="shared" si="57"/>
        <v>0.06498132221353488</v>
      </c>
      <c r="F336" s="99">
        <f t="shared" si="57"/>
        <v>0.08200851359569108</v>
      </c>
      <c r="G336" s="99">
        <f t="shared" si="57"/>
        <v>0.08313786812614021</v>
      </c>
      <c r="H336" s="99">
        <f t="shared" si="57"/>
        <v>0.0836591086786552</v>
      </c>
      <c r="I336" s="99">
        <f t="shared" si="57"/>
        <v>0.12188341586308749</v>
      </c>
      <c r="J336" s="99">
        <f t="shared" si="57"/>
        <v>0.12127530188515333</v>
      </c>
      <c r="K336" s="99">
        <f t="shared" si="57"/>
        <v>0.15194162105811831</v>
      </c>
      <c r="L336" s="99">
        <f t="shared" si="57"/>
        <v>0.14698983580922595</v>
      </c>
      <c r="M336" s="99">
        <f>+M335/($B335+$C335+$D335+$E335+$F335+$G335+$H$335+$I$335+$J$335+$K$335+$L$335+$M$335)</f>
        <v>0.12716105550500456</v>
      </c>
      <c r="N336" s="13"/>
    </row>
    <row r="337" spans="1:5" ht="12" thickTop="1">
      <c r="A337" s="15"/>
      <c r="B337" s="12"/>
      <c r="C337" s="12"/>
      <c r="D337" s="12"/>
      <c r="E337" s="12"/>
    </row>
    <row r="340" ht="22.5">
      <c r="A340" s="88" t="s">
        <v>171</v>
      </c>
    </row>
    <row r="341" ht="22.5">
      <c r="A341" s="88" t="s">
        <v>146</v>
      </c>
    </row>
    <row r="342" ht="11.25">
      <c r="A342" s="7" t="s">
        <v>220</v>
      </c>
    </row>
    <row r="343" ht="11.25">
      <c r="A343" s="11" t="s">
        <v>89</v>
      </c>
    </row>
    <row r="344" ht="12" thickBot="1"/>
    <row r="345" spans="1:28" ht="24.75" customHeight="1" thickBot="1" thickTop="1">
      <c r="A345" s="18"/>
      <c r="B345" s="116" t="s">
        <v>94</v>
      </c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07"/>
      <c r="N345" s="102"/>
      <c r="O345" s="110" t="s">
        <v>95</v>
      </c>
      <c r="P345" s="111"/>
      <c r="Q345" s="111"/>
      <c r="R345" s="111"/>
      <c r="S345" s="111"/>
      <c r="T345" s="111"/>
      <c r="U345" s="111"/>
      <c r="V345" s="111"/>
      <c r="W345" s="111"/>
      <c r="X345" s="111"/>
      <c r="Y345" s="101"/>
      <c r="Z345" s="101"/>
      <c r="AA345" s="102"/>
      <c r="AB345" s="103"/>
    </row>
    <row r="346" spans="1:28" ht="12.75" thickBot="1" thickTop="1">
      <c r="A346" s="52" t="s">
        <v>170</v>
      </c>
      <c r="B346" s="69">
        <v>2006</v>
      </c>
      <c r="C346" s="46">
        <v>2007</v>
      </c>
      <c r="D346" s="46">
        <v>2008</v>
      </c>
      <c r="E346" s="46">
        <v>2009</v>
      </c>
      <c r="F346" s="46">
        <v>2010</v>
      </c>
      <c r="G346" s="46">
        <v>2011</v>
      </c>
      <c r="H346" s="46">
        <v>2012</v>
      </c>
      <c r="I346" s="46">
        <v>2013</v>
      </c>
      <c r="J346" s="46" t="s">
        <v>189</v>
      </c>
      <c r="K346" s="46">
        <v>2015</v>
      </c>
      <c r="L346" s="46">
        <v>2016</v>
      </c>
      <c r="M346" s="31">
        <v>2017</v>
      </c>
      <c r="N346" s="31" t="s">
        <v>221</v>
      </c>
      <c r="O346" s="45">
        <v>2006</v>
      </c>
      <c r="P346" s="46">
        <v>2007</v>
      </c>
      <c r="Q346" s="46">
        <v>2008</v>
      </c>
      <c r="R346" s="46">
        <v>2009</v>
      </c>
      <c r="S346" s="46">
        <v>2010</v>
      </c>
      <c r="T346" s="46">
        <v>2011</v>
      </c>
      <c r="U346" s="46">
        <v>2012</v>
      </c>
      <c r="V346" s="46">
        <v>2013</v>
      </c>
      <c r="W346" s="46">
        <v>2014</v>
      </c>
      <c r="X346" s="46">
        <v>2015</v>
      </c>
      <c r="Y346" s="46">
        <v>2016</v>
      </c>
      <c r="Z346" s="46">
        <v>2017</v>
      </c>
      <c r="AA346" s="46" t="s">
        <v>222</v>
      </c>
      <c r="AB346" s="46" t="s">
        <v>221</v>
      </c>
    </row>
    <row r="347" spans="1:28" ht="12" thickTop="1">
      <c r="A347" s="32" t="s">
        <v>6</v>
      </c>
      <c r="B347" s="53">
        <v>838</v>
      </c>
      <c r="C347" s="29">
        <v>2284</v>
      </c>
      <c r="D347" s="29">
        <v>3865</v>
      </c>
      <c r="E347" s="29">
        <v>18845</v>
      </c>
      <c r="F347" s="29">
        <v>16730</v>
      </c>
      <c r="G347" s="29">
        <v>9535</v>
      </c>
      <c r="H347" s="29">
        <v>15121</v>
      </c>
      <c r="I347" s="29">
        <v>7712</v>
      </c>
      <c r="J347" s="29">
        <v>6752</v>
      </c>
      <c r="K347" s="29">
        <v>7674</v>
      </c>
      <c r="L347" s="29">
        <v>291</v>
      </c>
      <c r="M347" s="33">
        <v>296</v>
      </c>
      <c r="N347" s="34">
        <f aca="true" t="shared" si="58" ref="N347:N352">M347/L347-1</f>
        <v>0.01718213058419238</v>
      </c>
      <c r="O347" s="47">
        <v>863783167</v>
      </c>
      <c r="P347" s="29">
        <v>2051373186</v>
      </c>
      <c r="Q347" s="29">
        <v>4311782725</v>
      </c>
      <c r="R347" s="29">
        <v>21724445086</v>
      </c>
      <c r="S347" s="29">
        <v>24085319285</v>
      </c>
      <c r="T347" s="29">
        <v>15199122761</v>
      </c>
      <c r="U347" s="29">
        <v>17423079917</v>
      </c>
      <c r="V347" s="29">
        <v>10714201415</v>
      </c>
      <c r="W347" s="29">
        <v>10278870842</v>
      </c>
      <c r="X347" s="29">
        <v>10305044578</v>
      </c>
      <c r="Y347" s="29">
        <v>521120295</v>
      </c>
      <c r="Z347" s="29">
        <v>529199831</v>
      </c>
      <c r="AA347" s="57">
        <f>Z347/O347-1</f>
        <v>-0.3873464415404613</v>
      </c>
      <c r="AB347" s="89">
        <f>Z347/Y347-1</f>
        <v>0.015504166845008438</v>
      </c>
    </row>
    <row r="348" spans="1:28" ht="11.25">
      <c r="A348" s="32" t="s">
        <v>7</v>
      </c>
      <c r="B348" s="53">
        <v>761</v>
      </c>
      <c r="C348" s="29">
        <v>1518</v>
      </c>
      <c r="D348" s="29">
        <v>2443</v>
      </c>
      <c r="E348" s="29">
        <v>10916</v>
      </c>
      <c r="F348" s="29">
        <v>9129</v>
      </c>
      <c r="G348" s="29">
        <v>8449</v>
      </c>
      <c r="H348" s="29">
        <v>10398</v>
      </c>
      <c r="I348" s="29">
        <v>6960</v>
      </c>
      <c r="J348" s="29">
        <v>6157</v>
      </c>
      <c r="K348" s="29">
        <v>6607</v>
      </c>
      <c r="L348" s="29">
        <v>5631</v>
      </c>
      <c r="M348" s="33">
        <v>8328</v>
      </c>
      <c r="N348" s="34">
        <f t="shared" si="58"/>
        <v>0.4789557805007991</v>
      </c>
      <c r="O348" s="47">
        <v>819243569</v>
      </c>
      <c r="P348" s="29">
        <v>1486337028</v>
      </c>
      <c r="Q348" s="29">
        <v>2926678832</v>
      </c>
      <c r="R348" s="29">
        <v>13673989032</v>
      </c>
      <c r="S348" s="29">
        <v>13695341979</v>
      </c>
      <c r="T348" s="29">
        <v>13645200478</v>
      </c>
      <c r="U348" s="29">
        <v>13031519310</v>
      </c>
      <c r="V348" s="29">
        <v>10365248720</v>
      </c>
      <c r="W348" s="29">
        <v>9719471596</v>
      </c>
      <c r="X348" s="29">
        <v>9303564146</v>
      </c>
      <c r="Y348" s="29">
        <v>10127945734</v>
      </c>
      <c r="Z348" s="29">
        <v>14025035485</v>
      </c>
      <c r="AA348" s="57">
        <f>Z348/O348-1</f>
        <v>16.119494147655615</v>
      </c>
      <c r="AB348" s="89">
        <f>Z348/Y348-1</f>
        <v>0.38478580487623293</v>
      </c>
    </row>
    <row r="349" spans="1:28" ht="11.25">
      <c r="A349" s="32" t="s">
        <v>8</v>
      </c>
      <c r="B349" s="53">
        <v>683</v>
      </c>
      <c r="C349" s="29">
        <v>1463</v>
      </c>
      <c r="D349" s="29">
        <v>2046</v>
      </c>
      <c r="E349" s="29">
        <v>8100</v>
      </c>
      <c r="F349" s="29">
        <v>7334</v>
      </c>
      <c r="G349" s="29">
        <v>6939</v>
      </c>
      <c r="H349" s="29">
        <v>7443</v>
      </c>
      <c r="I349" s="29">
        <v>6270</v>
      </c>
      <c r="J349" s="29">
        <v>5656</v>
      </c>
      <c r="K349" s="29">
        <v>5499</v>
      </c>
      <c r="L349" s="29">
        <v>3218</v>
      </c>
      <c r="M349" s="33">
        <v>5050</v>
      </c>
      <c r="N349" s="34">
        <f t="shared" si="58"/>
        <v>0.5692977004350528</v>
      </c>
      <c r="O349" s="47">
        <v>774466575</v>
      </c>
      <c r="P349" s="29">
        <v>1489498806</v>
      </c>
      <c r="Q349" s="29">
        <v>2674111539</v>
      </c>
      <c r="R349" s="29">
        <v>11100126748</v>
      </c>
      <c r="S349" s="29">
        <v>11333809837</v>
      </c>
      <c r="T349" s="29">
        <v>11335969232</v>
      </c>
      <c r="U349" s="29">
        <v>9734878373</v>
      </c>
      <c r="V349" s="29">
        <v>9900242229</v>
      </c>
      <c r="W349" s="29">
        <v>9082190629</v>
      </c>
      <c r="X349" s="29">
        <v>8138626365</v>
      </c>
      <c r="Y349" s="29">
        <v>5936643941</v>
      </c>
      <c r="Z349" s="29">
        <v>8547199660</v>
      </c>
      <c r="AA349" s="57">
        <f>Z349/O349-1</f>
        <v>10.036240860362502</v>
      </c>
      <c r="AB349" s="89">
        <f>Z349/Y349-1</f>
        <v>0.43973594255347304</v>
      </c>
    </row>
    <row r="350" spans="1:28" ht="11.25">
      <c r="A350" s="32" t="s">
        <v>9</v>
      </c>
      <c r="B350" s="53">
        <v>971</v>
      </c>
      <c r="C350" s="29">
        <v>740</v>
      </c>
      <c r="D350" s="29">
        <v>1797</v>
      </c>
      <c r="E350" s="29">
        <v>8143</v>
      </c>
      <c r="F350" s="29">
        <v>6855</v>
      </c>
      <c r="G350" s="29">
        <v>7180</v>
      </c>
      <c r="H350" s="29">
        <v>6120</v>
      </c>
      <c r="I350" s="29">
        <v>7002</v>
      </c>
      <c r="J350" s="29">
        <v>6922</v>
      </c>
      <c r="K350" s="29">
        <v>6192</v>
      </c>
      <c r="L350" s="29">
        <v>3761</v>
      </c>
      <c r="M350" s="33">
        <v>5462</v>
      </c>
      <c r="N350" s="34">
        <f t="shared" si="58"/>
        <v>0.4522733315607552</v>
      </c>
      <c r="O350" s="47">
        <v>1139346471</v>
      </c>
      <c r="P350" s="29">
        <v>704267343</v>
      </c>
      <c r="Q350" s="29">
        <v>2465044625</v>
      </c>
      <c r="R350" s="29">
        <v>11635723311</v>
      </c>
      <c r="S350" s="29">
        <v>10282310719</v>
      </c>
      <c r="T350" s="29">
        <v>12128546670</v>
      </c>
      <c r="U350" s="29">
        <v>8575644207</v>
      </c>
      <c r="V350" s="29">
        <v>11708270785</v>
      </c>
      <c r="W350" s="29">
        <v>11533770741</v>
      </c>
      <c r="X350" s="29">
        <v>9936280858</v>
      </c>
      <c r="Y350" s="29">
        <v>7689410886</v>
      </c>
      <c r="Z350" s="29">
        <v>9801122913</v>
      </c>
      <c r="AA350" s="57">
        <f>Z350/O350-1</f>
        <v>7.602407750820163</v>
      </c>
      <c r="AB350" s="89">
        <f>Z350/Y350-1</f>
        <v>0.27462598348655853</v>
      </c>
    </row>
    <row r="351" spans="1:35" ht="11.25">
      <c r="A351" s="32" t="s">
        <v>10</v>
      </c>
      <c r="B351" s="53">
        <v>770</v>
      </c>
      <c r="C351" s="29"/>
      <c r="D351" s="29"/>
      <c r="E351" s="29"/>
      <c r="F351" s="29"/>
      <c r="G351" s="29">
        <v>1955</v>
      </c>
      <c r="H351" s="29">
        <v>1744</v>
      </c>
      <c r="I351" s="29">
        <v>3743</v>
      </c>
      <c r="J351" s="29">
        <v>6361</v>
      </c>
      <c r="K351" s="29">
        <v>5697</v>
      </c>
      <c r="L351" s="29">
        <v>5343</v>
      </c>
      <c r="M351" s="33">
        <v>9902</v>
      </c>
      <c r="N351" s="34">
        <f t="shared" si="58"/>
        <v>0.8532659554557365</v>
      </c>
      <c r="O351" s="47">
        <v>1061775772</v>
      </c>
      <c r="P351" s="29"/>
      <c r="Q351" s="29"/>
      <c r="R351" s="29"/>
      <c r="S351" s="29"/>
      <c r="T351" s="29">
        <v>3536709698</v>
      </c>
      <c r="U351" s="29">
        <v>2596558180</v>
      </c>
      <c r="V351" s="29">
        <v>7149808309</v>
      </c>
      <c r="W351" s="29">
        <v>12521943010</v>
      </c>
      <c r="X351" s="29">
        <v>11224589090</v>
      </c>
      <c r="Y351" s="29">
        <v>13320143838</v>
      </c>
      <c r="Z351" s="29">
        <v>23844700701</v>
      </c>
      <c r="AA351" s="57">
        <f>Z351/O351-1</f>
        <v>21.4573787892007</v>
      </c>
      <c r="AB351" s="89">
        <f>Z351/Y351-1</f>
        <v>0.7901233643570209</v>
      </c>
      <c r="AH351" s="38"/>
      <c r="AI351" s="38"/>
    </row>
    <row r="352" spans="1:35" ht="12" thickBot="1">
      <c r="A352" s="8" t="s">
        <v>1</v>
      </c>
      <c r="B352" s="9">
        <f>SUM(B347:B351)</f>
        <v>4023</v>
      </c>
      <c r="C352" s="9">
        <f aca="true" t="shared" si="59" ref="C352:L352">SUM(C347:C351)</f>
        <v>6005</v>
      </c>
      <c r="D352" s="9">
        <f t="shared" si="59"/>
        <v>10151</v>
      </c>
      <c r="E352" s="9">
        <f t="shared" si="59"/>
        <v>46004</v>
      </c>
      <c r="F352" s="9">
        <f t="shared" si="59"/>
        <v>40048</v>
      </c>
      <c r="G352" s="9">
        <f t="shared" si="59"/>
        <v>34058</v>
      </c>
      <c r="H352" s="9">
        <f t="shared" si="59"/>
        <v>40826</v>
      </c>
      <c r="I352" s="9">
        <f t="shared" si="59"/>
        <v>31687</v>
      </c>
      <c r="J352" s="9">
        <f t="shared" si="59"/>
        <v>31848</v>
      </c>
      <c r="K352" s="9">
        <f t="shared" si="59"/>
        <v>31669</v>
      </c>
      <c r="L352" s="9">
        <f t="shared" si="59"/>
        <v>18244</v>
      </c>
      <c r="M352" s="9">
        <f>SUM(M347:M351)</f>
        <v>29038</v>
      </c>
      <c r="N352" s="10">
        <f t="shared" si="58"/>
        <v>0.5916465687349266</v>
      </c>
      <c r="O352" s="49">
        <f>SUM(O347:O351)</f>
        <v>4658615554</v>
      </c>
      <c r="P352" s="9">
        <f>SUM(P347:P351)</f>
        <v>5731476363</v>
      </c>
      <c r="Q352" s="9">
        <f>SUM(Q347:Q351)</f>
        <v>12377617721</v>
      </c>
      <c r="R352" s="9">
        <f>SUM(R347:R351)</f>
        <v>58134284177</v>
      </c>
      <c r="S352" s="9">
        <f>SUM(S347:S351)</f>
        <v>59396781820</v>
      </c>
      <c r="T352" s="9">
        <f aca="true" t="shared" si="60" ref="T352:Z352">SUM(T347:T351)</f>
        <v>55845548839</v>
      </c>
      <c r="U352" s="9">
        <f t="shared" si="60"/>
        <v>51361679987</v>
      </c>
      <c r="V352" s="9">
        <f t="shared" si="60"/>
        <v>49837771458</v>
      </c>
      <c r="W352" s="9">
        <f t="shared" si="60"/>
        <v>53136246818</v>
      </c>
      <c r="X352" s="9">
        <f t="shared" si="60"/>
        <v>48908105037</v>
      </c>
      <c r="Y352" s="9">
        <f t="shared" si="60"/>
        <v>37595264694</v>
      </c>
      <c r="Z352" s="9">
        <f t="shared" si="60"/>
        <v>56747258590</v>
      </c>
      <c r="AA352" s="10">
        <f>Z352/O352-1</f>
        <v>11.181142215368132</v>
      </c>
      <c r="AB352" s="10">
        <f>Z352/Y352-1</f>
        <v>0.5094256963445865</v>
      </c>
      <c r="AH352" s="38"/>
      <c r="AI352" s="38"/>
    </row>
    <row r="353" spans="1:29" ht="12" thickTop="1">
      <c r="A353" s="91"/>
      <c r="AB353" s="38"/>
      <c r="AC353" s="38"/>
    </row>
    <row r="354" spans="28:29" ht="11.25">
      <c r="AB354" s="38"/>
      <c r="AC354" s="38"/>
    </row>
    <row r="355" spans="28:29" ht="11.25">
      <c r="AB355" s="38"/>
      <c r="AC355" s="38"/>
    </row>
    <row r="356" spans="1:29" ht="22.5">
      <c r="A356" s="88" t="s">
        <v>173</v>
      </c>
      <c r="AB356" s="38"/>
      <c r="AC356" s="38"/>
    </row>
    <row r="357" ht="22.5">
      <c r="A357" s="88" t="s">
        <v>146</v>
      </c>
    </row>
    <row r="358" ht="11.25">
      <c r="A358" s="7" t="s">
        <v>219</v>
      </c>
    </row>
    <row r="359" ht="11.25">
      <c r="A359" s="11" t="s">
        <v>89</v>
      </c>
    </row>
    <row r="360" ht="12" thickBot="1"/>
    <row r="361" spans="1:28" ht="14.25" customHeight="1" thickBot="1" thickTop="1">
      <c r="A361" s="18"/>
      <c r="B361" s="110" t="s">
        <v>94</v>
      </c>
      <c r="C361" s="111"/>
      <c r="D361" s="111"/>
      <c r="E361" s="111"/>
      <c r="F361" s="111"/>
      <c r="G361" s="111"/>
      <c r="H361" s="111"/>
      <c r="I361" s="111"/>
      <c r="J361" s="111"/>
      <c r="K361" s="111"/>
      <c r="L361" s="101"/>
      <c r="M361" s="101"/>
      <c r="N361" s="103"/>
      <c r="O361" s="118" t="s">
        <v>95</v>
      </c>
      <c r="P361" s="117"/>
      <c r="Q361" s="117"/>
      <c r="R361" s="117"/>
      <c r="S361" s="117"/>
      <c r="T361" s="117"/>
      <c r="U361" s="117"/>
      <c r="V361" s="117"/>
      <c r="W361" s="117"/>
      <c r="X361" s="117"/>
      <c r="Y361" s="101"/>
      <c r="Z361" s="101"/>
      <c r="AA361" s="102"/>
      <c r="AB361" s="103"/>
    </row>
    <row r="362" spans="1:28" ht="12.75" thickBot="1" thickTop="1">
      <c r="A362" s="52" t="s">
        <v>170</v>
      </c>
      <c r="B362" s="69">
        <v>2006</v>
      </c>
      <c r="C362" s="46">
        <v>2007</v>
      </c>
      <c r="D362" s="46">
        <v>2008</v>
      </c>
      <c r="E362" s="46">
        <v>2009</v>
      </c>
      <c r="F362" s="46">
        <v>2010</v>
      </c>
      <c r="G362" s="46">
        <v>2011</v>
      </c>
      <c r="H362" s="46">
        <v>2012</v>
      </c>
      <c r="I362" s="46">
        <v>2013</v>
      </c>
      <c r="J362" s="46">
        <v>2014</v>
      </c>
      <c r="K362" s="46">
        <v>2015</v>
      </c>
      <c r="L362" s="46">
        <v>2016</v>
      </c>
      <c r="M362" s="31">
        <v>2017</v>
      </c>
      <c r="N362" s="31" t="s">
        <v>221</v>
      </c>
      <c r="O362" s="69">
        <v>2006</v>
      </c>
      <c r="P362" s="46">
        <v>2007</v>
      </c>
      <c r="Q362" s="46">
        <v>2008</v>
      </c>
      <c r="R362" s="46">
        <v>2009</v>
      </c>
      <c r="S362" s="46">
        <v>2010</v>
      </c>
      <c r="T362" s="46">
        <v>2011</v>
      </c>
      <c r="U362" s="46">
        <v>2012</v>
      </c>
      <c r="V362" s="46">
        <v>2013</v>
      </c>
      <c r="W362" s="46">
        <v>2014</v>
      </c>
      <c r="X362" s="46">
        <v>2015</v>
      </c>
      <c r="Y362" s="46">
        <v>2016</v>
      </c>
      <c r="Z362" s="46">
        <v>2017</v>
      </c>
      <c r="AA362" s="46" t="s">
        <v>222</v>
      </c>
      <c r="AB362" s="46" t="s">
        <v>221</v>
      </c>
    </row>
    <row r="363" spans="1:28" ht="12" thickTop="1">
      <c r="A363" s="32" t="s">
        <v>6</v>
      </c>
      <c r="B363" s="53">
        <v>3125</v>
      </c>
      <c r="C363" s="29">
        <v>11761</v>
      </c>
      <c r="D363" s="29">
        <v>13428</v>
      </c>
      <c r="E363" s="29">
        <v>10523</v>
      </c>
      <c r="F363" s="29">
        <v>24793</v>
      </c>
      <c r="G363" s="29">
        <v>25751</v>
      </c>
      <c r="H363" s="29">
        <v>15826</v>
      </c>
      <c r="I363" s="29">
        <v>19915</v>
      </c>
      <c r="J363" s="29">
        <v>18264</v>
      </c>
      <c r="K363" s="29">
        <v>20408</v>
      </c>
      <c r="L363" s="29">
        <v>1425</v>
      </c>
      <c r="M363" s="33">
        <v>393</v>
      </c>
      <c r="N363" s="34">
        <f aca="true" t="shared" si="61" ref="N363:N368">M363/L363-1</f>
        <v>-0.7242105263157894</v>
      </c>
      <c r="O363" s="53">
        <v>3491473207</v>
      </c>
      <c r="P363" s="29">
        <v>11751747605</v>
      </c>
      <c r="Q363" s="29">
        <v>14059385096</v>
      </c>
      <c r="R363" s="29">
        <v>11057556121</v>
      </c>
      <c r="S363" s="29">
        <v>28056567134</v>
      </c>
      <c r="T363" s="29">
        <v>26746378990</v>
      </c>
      <c r="U363" s="29">
        <v>20683393150</v>
      </c>
      <c r="V363" s="29">
        <v>21105744720</v>
      </c>
      <c r="W363" s="29">
        <v>19404519469</v>
      </c>
      <c r="X363" s="29">
        <v>23037623972</v>
      </c>
      <c r="Y363" s="29">
        <v>1734125171</v>
      </c>
      <c r="Z363" s="29">
        <v>553857661</v>
      </c>
      <c r="AA363" s="57">
        <f>Z363/O363-1</f>
        <v>-0.8413684917044245</v>
      </c>
      <c r="AB363" s="89">
        <f>Z363/Y363-1</f>
        <v>-0.6806126395820593</v>
      </c>
    </row>
    <row r="364" spans="1:28" ht="11.25">
      <c r="A364" s="32" t="s">
        <v>7</v>
      </c>
      <c r="B364" s="53">
        <v>2545</v>
      </c>
      <c r="C364" s="29">
        <v>6993</v>
      </c>
      <c r="D364" s="29">
        <v>7694</v>
      </c>
      <c r="E364" s="29">
        <v>5494</v>
      </c>
      <c r="F364" s="29">
        <v>11834</v>
      </c>
      <c r="G364" s="29">
        <v>15701</v>
      </c>
      <c r="H364" s="29">
        <v>11224</v>
      </c>
      <c r="I364" s="29">
        <v>14439</v>
      </c>
      <c r="J364" s="29">
        <v>12721</v>
      </c>
      <c r="K364" s="29">
        <v>14325</v>
      </c>
      <c r="L364" s="29">
        <v>30810</v>
      </c>
      <c r="M364" s="33">
        <v>13824</v>
      </c>
      <c r="N364" s="34">
        <f t="shared" si="61"/>
        <v>-0.5513145082765336</v>
      </c>
      <c r="O364" s="53">
        <v>2913118669</v>
      </c>
      <c r="P364" s="29">
        <v>7655475241</v>
      </c>
      <c r="Q364" s="29">
        <v>8865317364</v>
      </c>
      <c r="R364" s="29">
        <v>6402198364</v>
      </c>
      <c r="S364" s="29">
        <v>14065829088</v>
      </c>
      <c r="T364" s="29">
        <v>18387442298</v>
      </c>
      <c r="U364" s="29">
        <v>16073709180</v>
      </c>
      <c r="V364" s="29">
        <v>17037545628</v>
      </c>
      <c r="W364" s="29">
        <v>14843431752</v>
      </c>
      <c r="X364" s="29">
        <v>17671870686</v>
      </c>
      <c r="Y364" s="29">
        <v>33767993781</v>
      </c>
      <c r="Z364" s="29">
        <v>16263326589</v>
      </c>
      <c r="AA364" s="57">
        <f>Z364/O364-1</f>
        <v>4.58278890663345</v>
      </c>
      <c r="AB364" s="89">
        <f>Z364/Y364-1</f>
        <v>-0.5183804316455788</v>
      </c>
    </row>
    <row r="365" spans="1:28" ht="11.25">
      <c r="A365" s="32" t="s">
        <v>8</v>
      </c>
      <c r="B365" s="53">
        <v>2825</v>
      </c>
      <c r="C365" s="29">
        <v>6488</v>
      </c>
      <c r="D365" s="29">
        <v>6390</v>
      </c>
      <c r="E365" s="29">
        <v>4127</v>
      </c>
      <c r="F365" s="29">
        <v>8188</v>
      </c>
      <c r="G365" s="29">
        <v>9930</v>
      </c>
      <c r="H365" s="29">
        <v>8805</v>
      </c>
      <c r="I365" s="29">
        <v>11324</v>
      </c>
      <c r="J365" s="29">
        <v>9826</v>
      </c>
      <c r="K365" s="29">
        <v>10688</v>
      </c>
      <c r="L365" s="29">
        <v>14544</v>
      </c>
      <c r="M365" s="33">
        <v>7605</v>
      </c>
      <c r="N365" s="34">
        <f t="shared" si="61"/>
        <v>-0.47710396039603964</v>
      </c>
      <c r="O365" s="53">
        <v>3435557118</v>
      </c>
      <c r="P365" s="29">
        <v>7438874497</v>
      </c>
      <c r="Q365" s="29">
        <v>8119732063</v>
      </c>
      <c r="R365" s="29">
        <v>5478565446</v>
      </c>
      <c r="S365" s="29">
        <v>10476805160</v>
      </c>
      <c r="T365" s="29">
        <v>12563181270</v>
      </c>
      <c r="U365" s="29">
        <v>13399022286</v>
      </c>
      <c r="V365" s="29">
        <v>14467073329</v>
      </c>
      <c r="W365" s="29">
        <v>12451648194</v>
      </c>
      <c r="X365" s="29">
        <v>13945253523</v>
      </c>
      <c r="Y365" s="29">
        <v>17524985655</v>
      </c>
      <c r="Z365" s="29">
        <v>9628177009</v>
      </c>
      <c r="AA365" s="57">
        <f>Z365/O365-1</f>
        <v>1.802508204143908</v>
      </c>
      <c r="AB365" s="89">
        <f>Z365/Y365-1</f>
        <v>-0.4506028593379753</v>
      </c>
    </row>
    <row r="366" spans="1:28" ht="11.25">
      <c r="A366" s="32" t="s">
        <v>9</v>
      </c>
      <c r="B366" s="53">
        <v>4553</v>
      </c>
      <c r="C366" s="29">
        <v>3788</v>
      </c>
      <c r="D366" s="29">
        <v>5063</v>
      </c>
      <c r="E366" s="29">
        <v>3753</v>
      </c>
      <c r="F366" s="29">
        <v>6368</v>
      </c>
      <c r="G366" s="29">
        <v>6957</v>
      </c>
      <c r="H366" s="29">
        <v>9065</v>
      </c>
      <c r="I366" s="29">
        <v>10473</v>
      </c>
      <c r="J366" s="29">
        <v>9113</v>
      </c>
      <c r="K366" s="29">
        <v>10546</v>
      </c>
      <c r="L366" s="29">
        <v>14339</v>
      </c>
      <c r="M366" s="33">
        <v>7168</v>
      </c>
      <c r="N366" s="34">
        <f t="shared" si="61"/>
        <v>-0.5001046098054258</v>
      </c>
      <c r="O366" s="53">
        <v>5755383974</v>
      </c>
      <c r="P366" s="29">
        <v>4008269450</v>
      </c>
      <c r="Q366" s="29">
        <v>6767185436</v>
      </c>
      <c r="R366" s="29">
        <v>5286806887</v>
      </c>
      <c r="S366" s="29">
        <v>8739463475</v>
      </c>
      <c r="T366" s="29">
        <v>9120844102</v>
      </c>
      <c r="U366" s="29">
        <v>14811106987</v>
      </c>
      <c r="V366" s="29">
        <v>15231786853</v>
      </c>
      <c r="W366" s="29">
        <v>13198267884</v>
      </c>
      <c r="X366" s="29">
        <v>15458456100</v>
      </c>
      <c r="Y366" s="29">
        <v>20097077157</v>
      </c>
      <c r="Z366" s="29">
        <v>10238609156</v>
      </c>
      <c r="AA366" s="57">
        <f>Z366/O366-1</f>
        <v>0.7789619601842399</v>
      </c>
      <c r="AB366" s="89">
        <f>Z366/Y366-1</f>
        <v>-0.4905423770822417</v>
      </c>
    </row>
    <row r="367" spans="1:28" ht="11.25">
      <c r="A367" s="32" t="s">
        <v>10</v>
      </c>
      <c r="B367" s="53">
        <v>4192</v>
      </c>
      <c r="C367" s="29"/>
      <c r="D367" s="29"/>
      <c r="E367" s="29"/>
      <c r="F367" s="29"/>
      <c r="G367" s="29">
        <v>1528</v>
      </c>
      <c r="H367" s="29">
        <v>3622</v>
      </c>
      <c r="I367" s="29">
        <v>4296</v>
      </c>
      <c r="J367" s="29">
        <v>6471</v>
      </c>
      <c r="K367" s="29">
        <v>7118</v>
      </c>
      <c r="L367" s="29">
        <v>10423</v>
      </c>
      <c r="M367" s="33">
        <v>7899</v>
      </c>
      <c r="N367" s="34">
        <f t="shared" si="61"/>
        <v>-0.24215676868463976</v>
      </c>
      <c r="O367" s="53">
        <v>6079332094</v>
      </c>
      <c r="P367" s="29"/>
      <c r="Q367" s="29"/>
      <c r="R367" s="29"/>
      <c r="S367" s="29"/>
      <c r="T367" s="29">
        <v>2145812009</v>
      </c>
      <c r="U367" s="29">
        <v>6877984859</v>
      </c>
      <c r="V367" s="29">
        <v>7549729574</v>
      </c>
      <c r="W367" s="29">
        <v>11751605514</v>
      </c>
      <c r="X367" s="29">
        <v>13715991609</v>
      </c>
      <c r="Y367" s="29">
        <v>19141827678</v>
      </c>
      <c r="Z367" s="29">
        <v>14926042149</v>
      </c>
      <c r="AA367" s="57">
        <f>Z367/O367-1</f>
        <v>1.4552108551087817</v>
      </c>
      <c r="AB367" s="89">
        <f>Z367/Y367-1</f>
        <v>-0.22023944630142434</v>
      </c>
    </row>
    <row r="368" spans="1:28" ht="12" thickBot="1">
      <c r="A368" s="8" t="s">
        <v>1</v>
      </c>
      <c r="B368" s="61">
        <f aca="true" t="shared" si="62" ref="B368:L368">SUM(B363:B367)</f>
        <v>17240</v>
      </c>
      <c r="C368" s="9">
        <f t="shared" si="62"/>
        <v>29030</v>
      </c>
      <c r="D368" s="9">
        <f t="shared" si="62"/>
        <v>32575</v>
      </c>
      <c r="E368" s="9">
        <f t="shared" si="62"/>
        <v>23897</v>
      </c>
      <c r="F368" s="9">
        <f t="shared" si="62"/>
        <v>51183</v>
      </c>
      <c r="G368" s="9">
        <f t="shared" si="62"/>
        <v>59867</v>
      </c>
      <c r="H368" s="9">
        <f t="shared" si="62"/>
        <v>48542</v>
      </c>
      <c r="I368" s="9">
        <f t="shared" si="62"/>
        <v>60447</v>
      </c>
      <c r="J368" s="9">
        <f t="shared" si="62"/>
        <v>56395</v>
      </c>
      <c r="K368" s="9">
        <f t="shared" si="62"/>
        <v>63085</v>
      </c>
      <c r="L368" s="9">
        <f t="shared" si="62"/>
        <v>71541</v>
      </c>
      <c r="M368" s="9">
        <f>SUM(M363:M367)</f>
        <v>36889</v>
      </c>
      <c r="N368" s="10">
        <f t="shared" si="61"/>
        <v>-0.48436560853217037</v>
      </c>
      <c r="O368" s="61">
        <f>SUM(O363:O367)</f>
        <v>21674865062</v>
      </c>
      <c r="P368" s="9">
        <f>SUM(P363:P367)</f>
        <v>30854366793</v>
      </c>
      <c r="Q368" s="9">
        <f>SUM(Q363:Q367)</f>
        <v>37811619959</v>
      </c>
      <c r="R368" s="9">
        <f>SUM(R363:R367)</f>
        <v>28225126818</v>
      </c>
      <c r="S368" s="9">
        <f>SUM(S363:S367)</f>
        <v>61338664857</v>
      </c>
      <c r="T368" s="9">
        <f aca="true" t="shared" si="63" ref="T368:Z368">SUM(T363:T367)</f>
        <v>68963658669</v>
      </c>
      <c r="U368" s="9">
        <f t="shared" si="63"/>
        <v>71845216462</v>
      </c>
      <c r="V368" s="9">
        <f t="shared" si="63"/>
        <v>75391880104</v>
      </c>
      <c r="W368" s="9">
        <f t="shared" si="63"/>
        <v>71649472813</v>
      </c>
      <c r="X368" s="9">
        <f t="shared" si="63"/>
        <v>83829195890</v>
      </c>
      <c r="Y368" s="9">
        <f t="shared" si="63"/>
        <v>92266009442</v>
      </c>
      <c r="Z368" s="9">
        <f t="shared" si="63"/>
        <v>51610012564</v>
      </c>
      <c r="AA368" s="10">
        <f>Z368/O368-1</f>
        <v>1.3810996016063686</v>
      </c>
      <c r="AB368" s="10">
        <f>Z368/Y368-1</f>
        <v>-0.44063894302871154</v>
      </c>
    </row>
    <row r="369" ht="12" thickTop="1"/>
    <row r="372" spans="1:6" ht="12.75">
      <c r="A372" s="7" t="s">
        <v>147</v>
      </c>
      <c r="B372" s="41"/>
      <c r="C372" s="41"/>
      <c r="D372" s="41"/>
      <c r="E372" s="41"/>
      <c r="F372" s="41"/>
    </row>
    <row r="373" spans="1:6" ht="22.5">
      <c r="A373" s="88" t="s">
        <v>174</v>
      </c>
      <c r="B373" s="41"/>
      <c r="C373" s="41"/>
      <c r="D373" s="41"/>
      <c r="E373" s="41"/>
      <c r="F373" s="41"/>
    </row>
    <row r="374" spans="1:6" ht="12.75">
      <c r="A374" s="7" t="s">
        <v>219</v>
      </c>
      <c r="B374" s="41"/>
      <c r="C374" s="41"/>
      <c r="D374" s="41"/>
      <c r="E374" s="41"/>
      <c r="F374" s="41"/>
    </row>
    <row r="375" spans="1:6" ht="12.75">
      <c r="A375" s="11"/>
      <c r="B375" s="41"/>
      <c r="C375" s="41"/>
      <c r="D375" s="41"/>
      <c r="E375" s="41"/>
      <c r="F375" s="41"/>
    </row>
    <row r="376" spans="1:15" ht="23.25" thickBot="1">
      <c r="A376" s="62" t="s">
        <v>11</v>
      </c>
      <c r="B376" s="54">
        <v>2006</v>
      </c>
      <c r="C376" s="31">
        <v>2007</v>
      </c>
      <c r="D376" s="31">
        <v>2008</v>
      </c>
      <c r="E376" s="31">
        <v>2009</v>
      </c>
      <c r="F376" s="31">
        <v>2010</v>
      </c>
      <c r="G376" s="31">
        <v>2011</v>
      </c>
      <c r="H376" s="31">
        <v>2012</v>
      </c>
      <c r="I376" s="31">
        <v>2013</v>
      </c>
      <c r="J376" s="31">
        <v>2014</v>
      </c>
      <c r="K376" s="31">
        <v>2015</v>
      </c>
      <c r="L376" s="31">
        <v>2016</v>
      </c>
      <c r="M376" s="31">
        <v>2017</v>
      </c>
      <c r="N376" s="31" t="s">
        <v>221</v>
      </c>
      <c r="O376" s="63" t="s">
        <v>97</v>
      </c>
    </row>
    <row r="377" spans="1:15" ht="12" thickTop="1">
      <c r="A377" s="64">
        <v>1</v>
      </c>
      <c r="B377" s="33">
        <v>179</v>
      </c>
      <c r="C377" s="33">
        <v>279</v>
      </c>
      <c r="D377" s="33">
        <v>278</v>
      </c>
      <c r="E377" s="33">
        <v>445</v>
      </c>
      <c r="F377" s="33">
        <v>573</v>
      </c>
      <c r="G377" s="33">
        <v>976</v>
      </c>
      <c r="H377" s="33">
        <v>842</v>
      </c>
      <c r="I377" s="33">
        <v>1331</v>
      </c>
      <c r="J377" s="33">
        <v>990</v>
      </c>
      <c r="K377" s="33">
        <v>1087</v>
      </c>
      <c r="L377" s="33">
        <v>1012</v>
      </c>
      <c r="M377" s="33">
        <v>870</v>
      </c>
      <c r="N377" s="34">
        <f>M377/L377-1</f>
        <v>-0.1403162055335968</v>
      </c>
      <c r="O377" s="65">
        <f>SUM(B377:M377)/SUM($B$377:$M$392)</f>
        <v>0.005068095020776787</v>
      </c>
    </row>
    <row r="378" spans="1:15" ht="11.25">
      <c r="A378" s="64">
        <v>2</v>
      </c>
      <c r="B378" s="33">
        <v>284</v>
      </c>
      <c r="C378" s="33">
        <v>333</v>
      </c>
      <c r="D378" s="33">
        <v>361</v>
      </c>
      <c r="E378" s="33">
        <v>802</v>
      </c>
      <c r="F378" s="33">
        <v>928</v>
      </c>
      <c r="G378" s="33">
        <v>1116</v>
      </c>
      <c r="H378" s="33">
        <v>1177</v>
      </c>
      <c r="I378" s="33">
        <v>1198</v>
      </c>
      <c r="J378" s="33">
        <v>1322</v>
      </c>
      <c r="K378" s="33">
        <v>1445</v>
      </c>
      <c r="L378" s="33">
        <v>1851</v>
      </c>
      <c r="M378" s="33">
        <v>1702</v>
      </c>
      <c r="N378" s="34">
        <f>M378/L378-1</f>
        <v>-0.08049702863317121</v>
      </c>
      <c r="O378" s="65">
        <f>SUM(B378:M378)/SUM($B$392:$M$392)</f>
        <v>0.014318998322072807</v>
      </c>
    </row>
    <row r="379" spans="1:15" ht="11.25">
      <c r="A379" s="64">
        <v>3</v>
      </c>
      <c r="B379" s="33">
        <v>97</v>
      </c>
      <c r="C379" s="33">
        <v>238</v>
      </c>
      <c r="D379" s="33">
        <v>305</v>
      </c>
      <c r="E379" s="33">
        <v>445</v>
      </c>
      <c r="F379" s="33">
        <v>652</v>
      </c>
      <c r="G379" s="33">
        <v>689</v>
      </c>
      <c r="H379" s="33">
        <v>629</v>
      </c>
      <c r="I379" s="33">
        <v>635</v>
      </c>
      <c r="J379" s="33">
        <v>566</v>
      </c>
      <c r="K379" s="33">
        <v>665</v>
      </c>
      <c r="L379" s="33">
        <v>761</v>
      </c>
      <c r="M379" s="33">
        <v>564</v>
      </c>
      <c r="N379" s="34">
        <f>M379/L379-1</f>
        <v>-0.2588699080157687</v>
      </c>
      <c r="O379" s="65">
        <f aca="true" t="shared" si="64" ref="O379:O391">SUM(B379:M379)/SUM($B$392:$M$392)</f>
        <v>0.007144058113241213</v>
      </c>
    </row>
    <row r="380" spans="1:15" ht="11.25">
      <c r="A380" s="64">
        <v>4</v>
      </c>
      <c r="B380" s="33">
        <v>570</v>
      </c>
      <c r="C380" s="33">
        <v>1340</v>
      </c>
      <c r="D380" s="33">
        <v>1438</v>
      </c>
      <c r="E380" s="33">
        <v>2081</v>
      </c>
      <c r="F380" s="33">
        <v>2825</v>
      </c>
      <c r="G380" s="33">
        <v>3478</v>
      </c>
      <c r="H380" s="33">
        <v>3100</v>
      </c>
      <c r="I380" s="33">
        <v>2593</v>
      </c>
      <c r="J380" s="33">
        <v>2548</v>
      </c>
      <c r="K380" s="33">
        <v>2932</v>
      </c>
      <c r="L380" s="33">
        <v>3100</v>
      </c>
      <c r="M380" s="33">
        <v>2181</v>
      </c>
      <c r="N380" s="34">
        <f>M380/L380-1</f>
        <v>-0.29645161290322586</v>
      </c>
      <c r="O380" s="65">
        <f t="shared" si="64"/>
        <v>0.032238620233720275</v>
      </c>
    </row>
    <row r="381" spans="1:15" ht="11.25">
      <c r="A381" s="64">
        <v>5</v>
      </c>
      <c r="B381" s="33">
        <v>2141</v>
      </c>
      <c r="C381" s="33">
        <v>3751</v>
      </c>
      <c r="D381" s="33">
        <v>4265</v>
      </c>
      <c r="E381" s="33">
        <v>7917</v>
      </c>
      <c r="F381" s="33">
        <v>9586</v>
      </c>
      <c r="G381" s="33">
        <v>9988</v>
      </c>
      <c r="H381" s="33">
        <v>9395</v>
      </c>
      <c r="I381" s="33">
        <v>10046</v>
      </c>
      <c r="J381" s="33">
        <v>9618</v>
      </c>
      <c r="K381" s="33">
        <v>10038</v>
      </c>
      <c r="L381" s="33">
        <v>10061</v>
      </c>
      <c r="M381" s="33">
        <v>6973</v>
      </c>
      <c r="N381" s="34">
        <f>M381/L381-1</f>
        <v>-0.3069277407812344</v>
      </c>
      <c r="O381" s="65">
        <f t="shared" si="64"/>
        <v>0.10726266823593464</v>
      </c>
    </row>
    <row r="382" spans="1:15" ht="11.25">
      <c r="A382" s="64">
        <v>6</v>
      </c>
      <c r="B382" s="33">
        <v>820</v>
      </c>
      <c r="C382" s="33">
        <v>1683</v>
      </c>
      <c r="D382" s="33">
        <v>1981</v>
      </c>
      <c r="E382" s="33">
        <v>3318</v>
      </c>
      <c r="F382" s="33">
        <v>4345</v>
      </c>
      <c r="G382" s="33">
        <v>4890</v>
      </c>
      <c r="H382" s="33">
        <v>4525</v>
      </c>
      <c r="I382" s="33">
        <v>4649</v>
      </c>
      <c r="J382" s="33">
        <v>4450</v>
      </c>
      <c r="K382" s="33">
        <v>4668</v>
      </c>
      <c r="L382" s="33">
        <v>4317</v>
      </c>
      <c r="M382" s="33">
        <v>3056</v>
      </c>
      <c r="N382" s="34">
        <f aca="true" t="shared" si="65" ref="N382:N391">M382/L382-1</f>
        <v>-0.2921009960620802</v>
      </c>
      <c r="O382" s="65">
        <f t="shared" si="64"/>
        <v>0.04884174984816303</v>
      </c>
    </row>
    <row r="383" spans="1:15" ht="11.25">
      <c r="A383" s="64">
        <v>7</v>
      </c>
      <c r="B383" s="33">
        <v>947</v>
      </c>
      <c r="C383" s="33">
        <v>2450</v>
      </c>
      <c r="D383" s="33">
        <v>2993</v>
      </c>
      <c r="E383" s="33">
        <v>4475</v>
      </c>
      <c r="F383" s="33">
        <v>6238</v>
      </c>
      <c r="G383" s="33">
        <v>5770</v>
      </c>
      <c r="H383" s="33">
        <v>5657</v>
      </c>
      <c r="I383" s="33">
        <v>5009</v>
      </c>
      <c r="J383" s="33">
        <v>5328</v>
      </c>
      <c r="K383" s="33">
        <v>6002</v>
      </c>
      <c r="L383" s="33">
        <v>4913</v>
      </c>
      <c r="M383" s="33">
        <v>3050</v>
      </c>
      <c r="N383" s="34">
        <f t="shared" si="65"/>
        <v>-0.3791980460004071</v>
      </c>
      <c r="O383" s="65">
        <f t="shared" si="64"/>
        <v>0.0604282546011463</v>
      </c>
    </row>
    <row r="384" spans="1:15" ht="11.25">
      <c r="A384" s="64">
        <v>8</v>
      </c>
      <c r="B384" s="33">
        <v>2446</v>
      </c>
      <c r="C384" s="33">
        <v>5311</v>
      </c>
      <c r="D384" s="33">
        <v>7190</v>
      </c>
      <c r="E384" s="33">
        <v>11949</v>
      </c>
      <c r="F384" s="33">
        <v>15557</v>
      </c>
      <c r="G384" s="33">
        <v>14731</v>
      </c>
      <c r="H384" s="33">
        <v>14282</v>
      </c>
      <c r="I384" s="33">
        <v>14066</v>
      </c>
      <c r="J384" s="33">
        <v>12629</v>
      </c>
      <c r="K384" s="33">
        <v>14025</v>
      </c>
      <c r="L384" s="33">
        <v>13375</v>
      </c>
      <c r="M384" s="33">
        <v>10276</v>
      </c>
      <c r="N384" s="34">
        <f t="shared" si="65"/>
        <v>-0.2317009345794393</v>
      </c>
      <c r="O384" s="65">
        <f t="shared" si="64"/>
        <v>0.1553678229152012</v>
      </c>
    </row>
    <row r="385" spans="1:15" ht="11.25">
      <c r="A385" s="64">
        <v>9</v>
      </c>
      <c r="B385" s="33">
        <v>865</v>
      </c>
      <c r="C385" s="33">
        <v>1709</v>
      </c>
      <c r="D385" s="33">
        <v>1935</v>
      </c>
      <c r="E385" s="33">
        <v>3146</v>
      </c>
      <c r="F385" s="33">
        <v>3933</v>
      </c>
      <c r="G385" s="33">
        <v>3969</v>
      </c>
      <c r="H385" s="33">
        <v>4384</v>
      </c>
      <c r="I385" s="33">
        <v>4331</v>
      </c>
      <c r="J385" s="33">
        <v>4307</v>
      </c>
      <c r="K385" s="33">
        <v>4771</v>
      </c>
      <c r="L385" s="33">
        <v>3694</v>
      </c>
      <c r="M385" s="33">
        <v>2633</v>
      </c>
      <c r="N385" s="34">
        <f t="shared" si="65"/>
        <v>-0.28722252301028695</v>
      </c>
      <c r="O385" s="65">
        <f t="shared" si="64"/>
        <v>0.04538181136072232</v>
      </c>
    </row>
    <row r="386" spans="1:15" ht="11.25">
      <c r="A386" s="64">
        <v>10</v>
      </c>
      <c r="B386" s="33">
        <v>639</v>
      </c>
      <c r="C386" s="33">
        <v>1191</v>
      </c>
      <c r="D386" s="33">
        <v>1454</v>
      </c>
      <c r="E386" s="33">
        <v>2542</v>
      </c>
      <c r="F386" s="33">
        <v>3842</v>
      </c>
      <c r="G386" s="33">
        <v>4070</v>
      </c>
      <c r="H386" s="33">
        <v>4011</v>
      </c>
      <c r="I386" s="33">
        <v>4083</v>
      </c>
      <c r="J386" s="33">
        <v>4233</v>
      </c>
      <c r="K386" s="33">
        <v>4313</v>
      </c>
      <c r="L386" s="33">
        <v>4239</v>
      </c>
      <c r="M386" s="33">
        <v>3474</v>
      </c>
      <c r="N386" s="34">
        <f t="shared" si="65"/>
        <v>-0.18046709129511673</v>
      </c>
      <c r="O386" s="65">
        <f t="shared" si="64"/>
        <v>0.043567774190117044</v>
      </c>
    </row>
    <row r="387" spans="1:15" ht="11.25">
      <c r="A387" s="64">
        <v>11</v>
      </c>
      <c r="B387" s="33">
        <v>63</v>
      </c>
      <c r="C387" s="33">
        <v>96</v>
      </c>
      <c r="D387" s="33">
        <v>149</v>
      </c>
      <c r="E387" s="33">
        <v>255</v>
      </c>
      <c r="F387" s="33">
        <v>338</v>
      </c>
      <c r="G387" s="33">
        <v>322</v>
      </c>
      <c r="H387" s="33">
        <v>367</v>
      </c>
      <c r="I387" s="33">
        <v>333</v>
      </c>
      <c r="J387" s="33">
        <v>323</v>
      </c>
      <c r="K387" s="33">
        <v>299</v>
      </c>
      <c r="L387" s="33">
        <v>237</v>
      </c>
      <c r="M387" s="33">
        <v>208</v>
      </c>
      <c r="N387" s="34">
        <f t="shared" si="65"/>
        <v>-0.12236286919831219</v>
      </c>
      <c r="O387" s="65">
        <f t="shared" si="64"/>
        <v>0.003419906141305032</v>
      </c>
    </row>
    <row r="388" spans="1:15" ht="11.25">
      <c r="A388" s="64">
        <v>12</v>
      </c>
      <c r="B388" s="33">
        <v>131</v>
      </c>
      <c r="C388" s="33">
        <v>150</v>
      </c>
      <c r="D388" s="33">
        <v>194</v>
      </c>
      <c r="E388" s="33">
        <v>302</v>
      </c>
      <c r="F388" s="33">
        <v>474</v>
      </c>
      <c r="G388" s="33">
        <v>585</v>
      </c>
      <c r="H388" s="33">
        <v>663</v>
      </c>
      <c r="I388" s="33">
        <v>631</v>
      </c>
      <c r="J388" s="33">
        <v>700</v>
      </c>
      <c r="K388" s="33">
        <v>774</v>
      </c>
      <c r="L388" s="33">
        <v>606</v>
      </c>
      <c r="M388" s="33">
        <v>431</v>
      </c>
      <c r="N388" s="34">
        <f t="shared" si="65"/>
        <v>-0.2887788778877888</v>
      </c>
      <c r="O388" s="65">
        <f t="shared" si="64"/>
        <v>0.006452070415753072</v>
      </c>
    </row>
    <row r="389" spans="1:15" ht="11.25">
      <c r="A389" s="64">
        <v>13</v>
      </c>
      <c r="B389" s="33">
        <v>11749</v>
      </c>
      <c r="C389" s="33">
        <v>15797</v>
      </c>
      <c r="D389" s="33">
        <v>18910</v>
      </c>
      <c r="E389" s="33">
        <v>30150</v>
      </c>
      <c r="F389" s="33">
        <v>39187</v>
      </c>
      <c r="G389" s="33">
        <v>40228</v>
      </c>
      <c r="H389" s="33">
        <v>37274</v>
      </c>
      <c r="I389" s="33">
        <v>40152</v>
      </c>
      <c r="J389" s="33">
        <v>38173</v>
      </c>
      <c r="K389" s="33">
        <v>40409</v>
      </c>
      <c r="L389" s="33">
        <v>38498</v>
      </c>
      <c r="M389" s="33">
        <v>28220</v>
      </c>
      <c r="N389" s="34">
        <f t="shared" si="65"/>
        <v>-0.2669749077874175</v>
      </c>
      <c r="O389" s="65">
        <f t="shared" si="64"/>
        <v>0.43320374290998553</v>
      </c>
    </row>
    <row r="390" spans="1:15" ht="11.25">
      <c r="A390" s="64">
        <v>14</v>
      </c>
      <c r="B390" s="33">
        <v>192</v>
      </c>
      <c r="C390" s="33">
        <v>458</v>
      </c>
      <c r="D390" s="33">
        <v>861</v>
      </c>
      <c r="E390" s="33">
        <v>1393</v>
      </c>
      <c r="F390" s="33">
        <v>1902</v>
      </c>
      <c r="G390" s="33">
        <v>2013</v>
      </c>
      <c r="H390" s="33">
        <v>2060</v>
      </c>
      <c r="I390" s="33">
        <v>1931</v>
      </c>
      <c r="J390" s="33">
        <v>2033</v>
      </c>
      <c r="K390" s="33">
        <v>2167</v>
      </c>
      <c r="L390" s="33">
        <v>2014</v>
      </c>
      <c r="M390" s="33">
        <v>1595</v>
      </c>
      <c r="N390" s="34">
        <f t="shared" si="65"/>
        <v>-0.20804369414101287</v>
      </c>
      <c r="O390" s="65">
        <f t="shared" si="64"/>
        <v>0.021296064362862334</v>
      </c>
    </row>
    <row r="391" spans="1:15" ht="11.25">
      <c r="A391" s="64">
        <v>15</v>
      </c>
      <c r="B391" s="33">
        <v>140</v>
      </c>
      <c r="C391" s="33">
        <v>249</v>
      </c>
      <c r="D391" s="33">
        <v>412</v>
      </c>
      <c r="E391" s="33">
        <v>681</v>
      </c>
      <c r="F391" s="33">
        <v>851</v>
      </c>
      <c r="G391" s="33">
        <v>1100</v>
      </c>
      <c r="H391" s="33">
        <v>1002</v>
      </c>
      <c r="I391" s="33">
        <v>1147</v>
      </c>
      <c r="J391" s="33">
        <v>1023</v>
      </c>
      <c r="K391" s="33">
        <v>1159</v>
      </c>
      <c r="L391" s="33">
        <v>1107</v>
      </c>
      <c r="M391" s="33">
        <v>694</v>
      </c>
      <c r="N391" s="34">
        <f t="shared" si="65"/>
        <v>-0.37308039747064137</v>
      </c>
      <c r="O391" s="65">
        <f t="shared" si="64"/>
        <v>0.010940268308221614</v>
      </c>
    </row>
    <row r="392" spans="1:15" ht="12" thickBot="1">
      <c r="A392" s="31" t="s">
        <v>1</v>
      </c>
      <c r="B392" s="9">
        <f>SUM(B377:B391)</f>
        <v>21263</v>
      </c>
      <c r="C392" s="9">
        <f>SUM(C377:C391)</f>
        <v>35035</v>
      </c>
      <c r="D392" s="9">
        <f>SUM(D377:D391)</f>
        <v>42726</v>
      </c>
      <c r="E392" s="9">
        <f aca="true" t="shared" si="66" ref="E392:M392">SUM(E377:E391)</f>
        <v>69901</v>
      </c>
      <c r="F392" s="9">
        <f t="shared" si="66"/>
        <v>91231</v>
      </c>
      <c r="G392" s="9">
        <f t="shared" si="66"/>
        <v>93925</v>
      </c>
      <c r="H392" s="9">
        <f t="shared" si="66"/>
        <v>89368</v>
      </c>
      <c r="I392" s="9">
        <f t="shared" si="66"/>
        <v>92135</v>
      </c>
      <c r="J392" s="9">
        <f t="shared" si="66"/>
        <v>88243</v>
      </c>
      <c r="K392" s="9">
        <f t="shared" si="66"/>
        <v>94754</v>
      </c>
      <c r="L392" s="9">
        <f t="shared" si="66"/>
        <v>89785</v>
      </c>
      <c r="M392" s="9">
        <f t="shared" si="66"/>
        <v>65927</v>
      </c>
      <c r="N392" s="10">
        <f>M392/L392-1</f>
        <v>-0.2657236732193573</v>
      </c>
      <c r="O392" s="66">
        <f>SUM(B392:M392)/SUM($B$392:$M$392)</f>
        <v>1</v>
      </c>
    </row>
    <row r="393" ht="12" thickTop="1"/>
    <row r="396" ht="11.25">
      <c r="A396" s="7" t="s">
        <v>147</v>
      </c>
    </row>
    <row r="397" ht="11.25">
      <c r="A397" s="7" t="s">
        <v>176</v>
      </c>
    </row>
    <row r="398" ht="11.25">
      <c r="A398" s="7" t="s">
        <v>219</v>
      </c>
    </row>
    <row r="399" ht="23.25" customHeight="1">
      <c r="A399" s="18"/>
    </row>
    <row r="400" spans="1:15" ht="23.25" thickBot="1">
      <c r="A400" s="31" t="s">
        <v>11</v>
      </c>
      <c r="B400" s="54">
        <v>2006</v>
      </c>
      <c r="C400" s="31">
        <v>2007</v>
      </c>
      <c r="D400" s="31">
        <v>2008</v>
      </c>
      <c r="E400" s="31">
        <v>2009</v>
      </c>
      <c r="F400" s="31">
        <v>2010</v>
      </c>
      <c r="G400" s="31">
        <v>2011</v>
      </c>
      <c r="H400" s="31">
        <v>2012</v>
      </c>
      <c r="I400" s="31">
        <v>2013</v>
      </c>
      <c r="J400" s="31">
        <v>2014</v>
      </c>
      <c r="K400" s="31">
        <v>2015</v>
      </c>
      <c r="L400" s="31">
        <v>2016</v>
      </c>
      <c r="M400" s="31">
        <v>2017</v>
      </c>
      <c r="N400" s="31" t="s">
        <v>221</v>
      </c>
      <c r="O400" s="67" t="s">
        <v>97</v>
      </c>
    </row>
    <row r="401" spans="1:15" ht="12" thickTop="1">
      <c r="A401" s="64">
        <v>1</v>
      </c>
      <c r="B401" s="64">
        <v>99</v>
      </c>
      <c r="C401" s="33">
        <v>196</v>
      </c>
      <c r="D401" s="33">
        <v>180</v>
      </c>
      <c r="E401" s="33">
        <v>282</v>
      </c>
      <c r="F401" s="33">
        <v>374</v>
      </c>
      <c r="G401" s="33">
        <v>451</v>
      </c>
      <c r="H401" s="33">
        <v>499</v>
      </c>
      <c r="I401" s="33">
        <v>554</v>
      </c>
      <c r="J401" s="33">
        <v>526</v>
      </c>
      <c r="K401" s="33">
        <v>654</v>
      </c>
      <c r="L401" s="33">
        <v>591</v>
      </c>
      <c r="M401" s="33">
        <v>516</v>
      </c>
      <c r="N401" s="34">
        <f>M401/L401-1</f>
        <v>-0.12690355329949243</v>
      </c>
      <c r="O401" s="93">
        <f>SUM(B401:M401)/SUM($B$416:$M$416)</f>
        <v>0.008218208290338846</v>
      </c>
    </row>
    <row r="402" spans="1:15" ht="11.25">
      <c r="A402" s="64">
        <v>2</v>
      </c>
      <c r="B402" s="64">
        <v>152</v>
      </c>
      <c r="C402" s="33">
        <v>222</v>
      </c>
      <c r="D402" s="33">
        <v>233</v>
      </c>
      <c r="E402" s="33">
        <v>402</v>
      </c>
      <c r="F402" s="33">
        <v>488</v>
      </c>
      <c r="G402" s="33">
        <v>579</v>
      </c>
      <c r="H402" s="33">
        <v>594</v>
      </c>
      <c r="I402" s="33">
        <v>707</v>
      </c>
      <c r="J402" s="33">
        <v>779</v>
      </c>
      <c r="K402" s="33">
        <v>836</v>
      </c>
      <c r="L402" s="33">
        <v>1015</v>
      </c>
      <c r="M402" s="33">
        <v>887</v>
      </c>
      <c r="N402" s="34">
        <f>M402/L402-1</f>
        <v>-0.1261083743842365</v>
      </c>
      <c r="O402" s="65">
        <f>SUM(B402:M402)/SUM($B$416:$M$416)</f>
        <v>0.011510834610645268</v>
      </c>
    </row>
    <row r="403" spans="1:15" ht="11.25">
      <c r="A403" s="64">
        <v>3</v>
      </c>
      <c r="B403" s="64">
        <v>77</v>
      </c>
      <c r="C403" s="33">
        <v>203</v>
      </c>
      <c r="D403" s="33">
        <v>244</v>
      </c>
      <c r="E403" s="33">
        <v>326</v>
      </c>
      <c r="F403" s="33">
        <v>482</v>
      </c>
      <c r="G403" s="33">
        <v>455</v>
      </c>
      <c r="H403" s="33">
        <v>413</v>
      </c>
      <c r="I403" s="33">
        <v>365</v>
      </c>
      <c r="J403" s="33">
        <v>350</v>
      </c>
      <c r="K403" s="33">
        <v>379</v>
      </c>
      <c r="L403" s="33">
        <v>386</v>
      </c>
      <c r="M403" s="33">
        <v>280</v>
      </c>
      <c r="N403" s="34">
        <f>M403/L403-1</f>
        <v>-0.27461139896373055</v>
      </c>
      <c r="O403" s="65">
        <f aca="true" t="shared" si="67" ref="O403:O415">SUM(B403:M403)/SUM($B$416:$M$416)</f>
        <v>0.006611967661467256</v>
      </c>
    </row>
    <row r="404" spans="1:18" ht="11.25">
      <c r="A404" s="64">
        <v>4</v>
      </c>
      <c r="B404" s="64">
        <v>439</v>
      </c>
      <c r="C404" s="33">
        <v>1071</v>
      </c>
      <c r="D404" s="33">
        <v>1176</v>
      </c>
      <c r="E404" s="33">
        <v>1639</v>
      </c>
      <c r="F404" s="33">
        <v>2230</v>
      </c>
      <c r="G404" s="33">
        <v>2486</v>
      </c>
      <c r="H404" s="33">
        <v>2162</v>
      </c>
      <c r="I404" s="33">
        <v>1949</v>
      </c>
      <c r="J404" s="33">
        <v>1920</v>
      </c>
      <c r="K404" s="33">
        <v>2133</v>
      </c>
      <c r="L404" s="33">
        <v>2082</v>
      </c>
      <c r="M404" s="33">
        <v>1474</v>
      </c>
      <c r="N404" s="34">
        <f>M404/L404-1</f>
        <v>-0.29202689721421715</v>
      </c>
      <c r="O404" s="65">
        <f t="shared" si="67"/>
        <v>0.03466440924740447</v>
      </c>
      <c r="R404" s="38"/>
    </row>
    <row r="405" spans="1:18" ht="11.25">
      <c r="A405" s="64">
        <v>5</v>
      </c>
      <c r="B405" s="64">
        <v>1447</v>
      </c>
      <c r="C405" s="33">
        <v>2594</v>
      </c>
      <c r="D405" s="33">
        <v>2830</v>
      </c>
      <c r="E405" s="33">
        <v>5002</v>
      </c>
      <c r="F405" s="33">
        <v>6660</v>
      </c>
      <c r="G405" s="33">
        <v>6766</v>
      </c>
      <c r="H405" s="33">
        <v>6730</v>
      </c>
      <c r="I405" s="33">
        <v>7118</v>
      </c>
      <c r="J405" s="33">
        <v>6845</v>
      </c>
      <c r="K405" s="33">
        <v>7009</v>
      </c>
      <c r="L405" s="33">
        <v>6352</v>
      </c>
      <c r="M405" s="33">
        <v>4445</v>
      </c>
      <c r="N405" s="34">
        <f>M405/L405-1</f>
        <v>-0.30022040302267006</v>
      </c>
      <c r="O405" s="65">
        <f t="shared" si="67"/>
        <v>0.10652280627936565</v>
      </c>
      <c r="R405" s="38"/>
    </row>
    <row r="406" spans="1:18" ht="11.25">
      <c r="A406" s="64">
        <v>6</v>
      </c>
      <c r="B406" s="64">
        <v>648</v>
      </c>
      <c r="C406" s="33">
        <v>1280</v>
      </c>
      <c r="D406" s="33">
        <v>1537</v>
      </c>
      <c r="E406" s="33">
        <v>2227</v>
      </c>
      <c r="F406" s="33">
        <v>3063</v>
      </c>
      <c r="G406" s="33">
        <v>3587</v>
      </c>
      <c r="H406" s="33">
        <v>3298</v>
      </c>
      <c r="I406" s="33">
        <v>3453</v>
      </c>
      <c r="J406" s="33">
        <v>3219</v>
      </c>
      <c r="K406" s="33">
        <v>3348</v>
      </c>
      <c r="L406" s="33">
        <v>2891</v>
      </c>
      <c r="M406" s="33">
        <v>1899</v>
      </c>
      <c r="N406" s="34">
        <f aca="true" t="shared" si="68" ref="N406:N415">M406/L406-1</f>
        <v>-0.34313386371497756</v>
      </c>
      <c r="O406" s="65">
        <f t="shared" si="67"/>
        <v>0.050842024063555036</v>
      </c>
      <c r="R406" s="38"/>
    </row>
    <row r="407" spans="1:18" ht="11.25">
      <c r="A407" s="64">
        <v>7</v>
      </c>
      <c r="B407" s="64">
        <v>618</v>
      </c>
      <c r="C407" s="33">
        <v>1521</v>
      </c>
      <c r="D407" s="33">
        <v>2071</v>
      </c>
      <c r="E407" s="33">
        <v>3265</v>
      </c>
      <c r="F407" s="33">
        <v>4459</v>
      </c>
      <c r="G407" s="33">
        <v>4315</v>
      </c>
      <c r="H407" s="33">
        <v>4073</v>
      </c>
      <c r="I407" s="33">
        <v>3992</v>
      </c>
      <c r="J407" s="33">
        <v>4157</v>
      </c>
      <c r="K407" s="33">
        <v>4562</v>
      </c>
      <c r="L407" s="33">
        <v>3556</v>
      </c>
      <c r="M407" s="33">
        <v>2131</v>
      </c>
      <c r="N407" s="34">
        <f t="shared" si="68"/>
        <v>-0.4007311586051744</v>
      </c>
      <c r="O407" s="65">
        <f t="shared" si="67"/>
        <v>0.06465035046767983</v>
      </c>
      <c r="R407" s="38"/>
    </row>
    <row r="408" spans="1:18" ht="11.25">
      <c r="A408" s="64">
        <v>8</v>
      </c>
      <c r="B408" s="64">
        <v>1533</v>
      </c>
      <c r="C408" s="33">
        <v>3904</v>
      </c>
      <c r="D408" s="33">
        <v>4978</v>
      </c>
      <c r="E408" s="33">
        <v>8183</v>
      </c>
      <c r="F408" s="33">
        <v>10776</v>
      </c>
      <c r="G408" s="33">
        <v>10890</v>
      </c>
      <c r="H408" s="33">
        <v>10293</v>
      </c>
      <c r="I408" s="33">
        <v>10548</v>
      </c>
      <c r="J408" s="33">
        <v>9728</v>
      </c>
      <c r="K408" s="33">
        <v>10389</v>
      </c>
      <c r="L408" s="33">
        <v>9443</v>
      </c>
      <c r="M408" s="33">
        <v>7328</v>
      </c>
      <c r="N408" s="34">
        <f t="shared" si="68"/>
        <v>-0.22397543153658794</v>
      </c>
      <c r="O408" s="65">
        <f t="shared" si="67"/>
        <v>0.16361781491165678</v>
      </c>
      <c r="R408" s="38"/>
    </row>
    <row r="409" spans="1:18" ht="11.25">
      <c r="A409" s="64">
        <v>9</v>
      </c>
      <c r="B409" s="64">
        <v>545</v>
      </c>
      <c r="C409" s="33">
        <v>1204</v>
      </c>
      <c r="D409" s="33">
        <v>1282</v>
      </c>
      <c r="E409" s="33">
        <v>2057</v>
      </c>
      <c r="F409" s="33">
        <v>2659</v>
      </c>
      <c r="G409" s="33">
        <v>2787</v>
      </c>
      <c r="H409" s="33">
        <v>3356</v>
      </c>
      <c r="I409" s="33">
        <v>3104</v>
      </c>
      <c r="J409" s="33">
        <v>2994</v>
      </c>
      <c r="K409" s="33">
        <v>3248</v>
      </c>
      <c r="L409" s="33">
        <v>2509</v>
      </c>
      <c r="M409" s="33">
        <v>1784</v>
      </c>
      <c r="N409" s="34">
        <f t="shared" si="68"/>
        <v>-0.2889597449182941</v>
      </c>
      <c r="O409" s="65">
        <f t="shared" si="67"/>
        <v>0.045964863068821235</v>
      </c>
      <c r="R409" s="38"/>
    </row>
    <row r="410" spans="1:18" ht="11.25">
      <c r="A410" s="64">
        <v>10</v>
      </c>
      <c r="B410" s="64">
        <v>388</v>
      </c>
      <c r="C410" s="33">
        <v>775</v>
      </c>
      <c r="D410" s="33">
        <v>951</v>
      </c>
      <c r="E410" s="33">
        <v>1539</v>
      </c>
      <c r="F410" s="33">
        <v>2313</v>
      </c>
      <c r="G410" s="33">
        <v>2699</v>
      </c>
      <c r="H410" s="33">
        <v>2679</v>
      </c>
      <c r="I410" s="33">
        <v>2816</v>
      </c>
      <c r="J410" s="33">
        <v>2785</v>
      </c>
      <c r="K410" s="33">
        <v>2915</v>
      </c>
      <c r="L410" s="33">
        <v>2842</v>
      </c>
      <c r="M410" s="33">
        <v>2295</v>
      </c>
      <c r="N410" s="34">
        <f t="shared" si="68"/>
        <v>-0.19247009148486982</v>
      </c>
      <c r="O410" s="65">
        <f t="shared" si="67"/>
        <v>0.04173721101861035</v>
      </c>
      <c r="R410" s="38"/>
    </row>
    <row r="411" spans="1:15" ht="11.25">
      <c r="A411" s="64">
        <v>11</v>
      </c>
      <c r="B411" s="64">
        <v>48</v>
      </c>
      <c r="C411" s="33">
        <v>61</v>
      </c>
      <c r="D411" s="33">
        <v>87</v>
      </c>
      <c r="E411" s="33">
        <v>149</v>
      </c>
      <c r="F411" s="33">
        <v>203</v>
      </c>
      <c r="G411" s="33">
        <v>195</v>
      </c>
      <c r="H411" s="33">
        <v>252</v>
      </c>
      <c r="I411" s="33">
        <v>223</v>
      </c>
      <c r="J411" s="33">
        <v>212</v>
      </c>
      <c r="K411" s="33">
        <v>219</v>
      </c>
      <c r="L411" s="33">
        <v>155</v>
      </c>
      <c r="M411" s="33">
        <v>146</v>
      </c>
      <c r="N411" s="34">
        <f t="shared" si="68"/>
        <v>-0.058064516129032295</v>
      </c>
      <c r="O411" s="65">
        <f t="shared" si="67"/>
        <v>0.003255893166631603</v>
      </c>
    </row>
    <row r="412" spans="1:15" ht="11.25">
      <c r="A412" s="64">
        <v>12</v>
      </c>
      <c r="B412" s="64">
        <v>84</v>
      </c>
      <c r="C412" s="33">
        <v>87</v>
      </c>
      <c r="D412" s="33">
        <v>109</v>
      </c>
      <c r="E412" s="33">
        <v>182</v>
      </c>
      <c r="F412" s="33">
        <v>293</v>
      </c>
      <c r="G412" s="33">
        <v>343</v>
      </c>
      <c r="H412" s="33">
        <v>385</v>
      </c>
      <c r="I412" s="33">
        <v>358</v>
      </c>
      <c r="J412" s="33">
        <v>430</v>
      </c>
      <c r="K412" s="33">
        <v>448</v>
      </c>
      <c r="L412" s="33">
        <v>366</v>
      </c>
      <c r="M412" s="33">
        <v>269</v>
      </c>
      <c r="N412" s="34">
        <f t="shared" si="68"/>
        <v>-0.26502732240437155</v>
      </c>
      <c r="O412" s="65">
        <f t="shared" si="67"/>
        <v>0.005600136246606357</v>
      </c>
    </row>
    <row r="413" spans="1:18" ht="11.25">
      <c r="A413" s="64">
        <v>13</v>
      </c>
      <c r="B413" s="64">
        <v>7361</v>
      </c>
      <c r="C413" s="33">
        <v>10663</v>
      </c>
      <c r="D413" s="33">
        <v>13101</v>
      </c>
      <c r="E413" s="33">
        <v>19656</v>
      </c>
      <c r="F413" s="33">
        <v>26552</v>
      </c>
      <c r="G413" s="33">
        <v>27142</v>
      </c>
      <c r="H413" s="33">
        <v>25752</v>
      </c>
      <c r="I413" s="33">
        <v>27949</v>
      </c>
      <c r="J413" s="33">
        <v>27037</v>
      </c>
      <c r="K413" s="33">
        <v>27970</v>
      </c>
      <c r="L413" s="33">
        <v>23653</v>
      </c>
      <c r="M413" s="33">
        <v>17822</v>
      </c>
      <c r="N413" s="34">
        <f t="shared" si="68"/>
        <v>-0.24652263983427047</v>
      </c>
      <c r="O413" s="65">
        <f t="shared" si="67"/>
        <v>0.42519961129644657</v>
      </c>
      <c r="R413" s="38"/>
    </row>
    <row r="414" spans="1:18" ht="11.25">
      <c r="A414" s="64">
        <v>14</v>
      </c>
      <c r="B414" s="64">
        <v>153</v>
      </c>
      <c r="C414" s="33">
        <v>298</v>
      </c>
      <c r="D414" s="33">
        <v>607</v>
      </c>
      <c r="E414" s="33">
        <v>918</v>
      </c>
      <c r="F414" s="33">
        <v>1340</v>
      </c>
      <c r="G414" s="33">
        <v>1482</v>
      </c>
      <c r="H414" s="33">
        <v>1493</v>
      </c>
      <c r="I414" s="33">
        <v>1382</v>
      </c>
      <c r="J414" s="33">
        <v>1498</v>
      </c>
      <c r="K414" s="33">
        <v>1563</v>
      </c>
      <c r="L414" s="33">
        <v>1414</v>
      </c>
      <c r="M414" s="33">
        <v>1092</v>
      </c>
      <c r="N414" s="34">
        <f t="shared" si="68"/>
        <v>-0.2277227722772277</v>
      </c>
      <c r="O414" s="65">
        <f t="shared" si="67"/>
        <v>0.022106679757026886</v>
      </c>
      <c r="R414" s="38"/>
    </row>
    <row r="415" spans="1:15" ht="11.25">
      <c r="A415" s="64">
        <v>15</v>
      </c>
      <c r="B415" s="64">
        <v>103</v>
      </c>
      <c r="C415" s="33">
        <v>161</v>
      </c>
      <c r="D415" s="33">
        <v>205</v>
      </c>
      <c r="E415" s="33">
        <v>427</v>
      </c>
      <c r="F415" s="33">
        <v>556</v>
      </c>
      <c r="G415" s="33">
        <v>718</v>
      </c>
      <c r="H415" s="33">
        <v>523</v>
      </c>
      <c r="I415" s="33">
        <v>553</v>
      </c>
      <c r="J415" s="33">
        <v>664</v>
      </c>
      <c r="K415" s="33">
        <v>718</v>
      </c>
      <c r="L415" s="33">
        <v>670</v>
      </c>
      <c r="M415" s="33">
        <v>390</v>
      </c>
      <c r="N415" s="34">
        <f t="shared" si="68"/>
        <v>-0.417910447761194</v>
      </c>
      <c r="O415" s="65">
        <f t="shared" si="67"/>
        <v>0.009497189913743877</v>
      </c>
    </row>
    <row r="416" spans="1:18" ht="12" thickBot="1">
      <c r="A416" s="31" t="s">
        <v>1</v>
      </c>
      <c r="B416" s="9">
        <f>SUM(B401:B415)</f>
        <v>13695</v>
      </c>
      <c r="C416" s="9">
        <f>SUM(C401:C415)</f>
        <v>24240</v>
      </c>
      <c r="D416" s="9">
        <f>SUM(D401:D415)</f>
        <v>29591</v>
      </c>
      <c r="E416" s="9">
        <f>SUM(E401:E415)</f>
        <v>46254</v>
      </c>
      <c r="F416" s="9">
        <f>SUM(F401:F415)</f>
        <v>62448</v>
      </c>
      <c r="G416" s="9">
        <f>SUM(G401:G415)</f>
        <v>64895</v>
      </c>
      <c r="H416" s="9">
        <f>SUM(H401:H415)</f>
        <v>62502</v>
      </c>
      <c r="I416" s="9">
        <f>SUM(I401:I415)</f>
        <v>65071</v>
      </c>
      <c r="J416" s="9">
        <f>SUM(J401:J415)</f>
        <v>63144</v>
      </c>
      <c r="K416" s="9">
        <f>SUM(K401:K415)</f>
        <v>66391</v>
      </c>
      <c r="L416" s="9">
        <f>SUM(L401:L415)</f>
        <v>57925</v>
      </c>
      <c r="M416" s="9">
        <f>SUM(M401:M415)</f>
        <v>42758</v>
      </c>
      <c r="N416" s="10">
        <f>M416/L416-1</f>
        <v>-0.26183858437634877</v>
      </c>
      <c r="O416" s="66">
        <f>SUM(B416:M416)/SUM($B$416:$M$416)</f>
        <v>1</v>
      </c>
      <c r="R416" s="38"/>
    </row>
    <row r="417" ht="12" thickTop="1"/>
    <row r="420" ht="11.25">
      <c r="A420" s="7" t="s">
        <v>147</v>
      </c>
    </row>
    <row r="421" ht="11.25">
      <c r="A421" s="7" t="s">
        <v>177</v>
      </c>
    </row>
    <row r="422" ht="11.25">
      <c r="A422" s="7" t="s">
        <v>219</v>
      </c>
    </row>
    <row r="423" ht="23.25" customHeight="1">
      <c r="A423" s="18"/>
    </row>
    <row r="424" spans="1:15" ht="23.25" thickBot="1">
      <c r="A424" s="31" t="s">
        <v>11</v>
      </c>
      <c r="B424" s="54">
        <v>2006</v>
      </c>
      <c r="C424" s="31">
        <v>2007</v>
      </c>
      <c r="D424" s="31">
        <v>2008</v>
      </c>
      <c r="E424" s="31">
        <v>2009</v>
      </c>
      <c r="F424" s="31">
        <v>2010</v>
      </c>
      <c r="G424" s="31">
        <v>2011</v>
      </c>
      <c r="H424" s="31">
        <v>2012</v>
      </c>
      <c r="I424" s="31">
        <v>2013</v>
      </c>
      <c r="J424" s="31">
        <v>2014</v>
      </c>
      <c r="K424" s="31">
        <v>2015</v>
      </c>
      <c r="L424" s="31">
        <v>2016</v>
      </c>
      <c r="M424" s="31">
        <v>2017</v>
      </c>
      <c r="N424" s="31" t="s">
        <v>221</v>
      </c>
      <c r="O424" s="67" t="s">
        <v>97</v>
      </c>
    </row>
    <row r="425" spans="1:15" ht="12" thickTop="1">
      <c r="A425" s="64">
        <v>1</v>
      </c>
      <c r="B425" s="64">
        <v>80</v>
      </c>
      <c r="C425" s="33">
        <v>83</v>
      </c>
      <c r="D425" s="33">
        <v>98</v>
      </c>
      <c r="E425" s="33">
        <v>163</v>
      </c>
      <c r="F425" s="33">
        <v>199</v>
      </c>
      <c r="G425" s="33">
        <v>525</v>
      </c>
      <c r="H425" s="33">
        <v>343</v>
      </c>
      <c r="I425" s="33">
        <v>777</v>
      </c>
      <c r="J425" s="33">
        <v>464</v>
      </c>
      <c r="K425" s="33">
        <v>433</v>
      </c>
      <c r="L425" s="33">
        <v>421</v>
      </c>
      <c r="M425" s="33">
        <v>354</v>
      </c>
      <c r="N425" s="34">
        <f>M425/L425-1</f>
        <v>-0.15914489311163893</v>
      </c>
      <c r="O425" s="93">
        <f>SUM(B425:M425)/SUM($B$440:$M$440)</f>
        <v>0.014307554316051695</v>
      </c>
    </row>
    <row r="426" spans="1:15" ht="11.25">
      <c r="A426" s="64">
        <v>2</v>
      </c>
      <c r="B426" s="64">
        <v>132</v>
      </c>
      <c r="C426" s="33">
        <v>111</v>
      </c>
      <c r="D426" s="33">
        <v>128</v>
      </c>
      <c r="E426" s="33">
        <v>400</v>
      </c>
      <c r="F426" s="33">
        <v>440</v>
      </c>
      <c r="G426" s="33">
        <v>537</v>
      </c>
      <c r="H426" s="33">
        <v>583</v>
      </c>
      <c r="I426" s="33">
        <v>491</v>
      </c>
      <c r="J426" s="33">
        <v>543</v>
      </c>
      <c r="K426" s="33">
        <v>609</v>
      </c>
      <c r="L426" s="33">
        <v>836</v>
      </c>
      <c r="M426" s="33">
        <v>815</v>
      </c>
      <c r="N426" s="34">
        <f>M426/L426-1</f>
        <v>-0.02511961722488043</v>
      </c>
      <c r="O426" s="65">
        <f>SUM(B426:M426)/SUM($B$440:$M$440)</f>
        <v>0.020426394169490047</v>
      </c>
    </row>
    <row r="427" spans="1:15" ht="11.25">
      <c r="A427" s="64">
        <v>3</v>
      </c>
      <c r="B427" s="64">
        <v>20</v>
      </c>
      <c r="C427" s="33">
        <v>35</v>
      </c>
      <c r="D427" s="33">
        <v>61</v>
      </c>
      <c r="E427" s="33">
        <v>119</v>
      </c>
      <c r="F427" s="33">
        <v>170</v>
      </c>
      <c r="G427" s="33">
        <v>234</v>
      </c>
      <c r="H427" s="33">
        <v>216</v>
      </c>
      <c r="I427" s="33">
        <v>270</v>
      </c>
      <c r="J427" s="33">
        <v>216</v>
      </c>
      <c r="K427" s="33">
        <v>286</v>
      </c>
      <c r="L427" s="33">
        <v>375</v>
      </c>
      <c r="M427" s="33">
        <v>284</v>
      </c>
      <c r="N427" s="34">
        <f>M427/L427-1</f>
        <v>-0.2426666666666667</v>
      </c>
      <c r="O427" s="65">
        <f aca="true" t="shared" si="69" ref="O427:O439">SUM(B427:M427)/SUM($B$440:$M$440)</f>
        <v>0.008301286590480756</v>
      </c>
    </row>
    <row r="428" spans="1:15" ht="11.25">
      <c r="A428" s="64">
        <v>4</v>
      </c>
      <c r="B428" s="64">
        <v>131</v>
      </c>
      <c r="C428" s="33">
        <v>269</v>
      </c>
      <c r="D428" s="33">
        <v>262</v>
      </c>
      <c r="E428" s="33">
        <v>442</v>
      </c>
      <c r="F428" s="33">
        <v>595</v>
      </c>
      <c r="G428" s="33">
        <v>992</v>
      </c>
      <c r="H428" s="33">
        <v>938</v>
      </c>
      <c r="I428" s="33">
        <v>644</v>
      </c>
      <c r="J428" s="33">
        <v>628</v>
      </c>
      <c r="K428" s="33">
        <v>799</v>
      </c>
      <c r="L428" s="33">
        <v>1018</v>
      </c>
      <c r="M428" s="33">
        <v>707</v>
      </c>
      <c r="N428" s="34">
        <f>M428/L428-1</f>
        <v>-0.30550098231827116</v>
      </c>
      <c r="O428" s="65">
        <f t="shared" si="69"/>
        <v>0.026962840303726865</v>
      </c>
    </row>
    <row r="429" spans="1:15" ht="11.25">
      <c r="A429" s="64">
        <v>5</v>
      </c>
      <c r="B429" s="64">
        <v>694</v>
      </c>
      <c r="C429" s="33">
        <v>1157</v>
      </c>
      <c r="D429" s="33">
        <v>1435</v>
      </c>
      <c r="E429" s="33">
        <v>2915</v>
      </c>
      <c r="F429" s="33">
        <v>2926</v>
      </c>
      <c r="G429" s="33">
        <v>3222</v>
      </c>
      <c r="H429" s="33">
        <v>2665</v>
      </c>
      <c r="I429" s="33">
        <v>2928</v>
      </c>
      <c r="J429" s="33">
        <v>2773</v>
      </c>
      <c r="K429" s="33">
        <v>3029</v>
      </c>
      <c r="L429" s="33">
        <v>3709</v>
      </c>
      <c r="M429" s="33">
        <v>2528</v>
      </c>
      <c r="N429" s="34">
        <f>M429/L429-1</f>
        <v>-0.3184146670261526</v>
      </c>
      <c r="O429" s="65">
        <f t="shared" si="69"/>
        <v>0.10887177308364109</v>
      </c>
    </row>
    <row r="430" spans="1:18" ht="11.25">
      <c r="A430" s="64">
        <v>6</v>
      </c>
      <c r="B430" s="64">
        <v>172</v>
      </c>
      <c r="C430" s="33">
        <v>403</v>
      </c>
      <c r="D430" s="33">
        <v>444</v>
      </c>
      <c r="E430" s="33">
        <v>1091</v>
      </c>
      <c r="F430" s="33">
        <v>1282</v>
      </c>
      <c r="G430" s="33">
        <v>1303</v>
      </c>
      <c r="H430" s="33">
        <v>1227</v>
      </c>
      <c r="I430" s="33">
        <v>1196</v>
      </c>
      <c r="J430" s="33">
        <v>1231</v>
      </c>
      <c r="K430" s="33">
        <v>1320</v>
      </c>
      <c r="L430" s="33">
        <v>1426</v>
      </c>
      <c r="M430" s="33">
        <v>1157</v>
      </c>
      <c r="N430" s="34">
        <f aca="true" t="shared" si="70" ref="N430:N439">M430/L430-1</f>
        <v>-0.18863955119214582</v>
      </c>
      <c r="O430" s="65">
        <f t="shared" si="69"/>
        <v>0.04449141002037192</v>
      </c>
      <c r="R430" s="38"/>
    </row>
    <row r="431" spans="1:18" ht="11.25">
      <c r="A431" s="64">
        <v>7</v>
      </c>
      <c r="B431" s="64">
        <v>329</v>
      </c>
      <c r="C431" s="33">
        <v>929</v>
      </c>
      <c r="D431" s="33">
        <v>922</v>
      </c>
      <c r="E431" s="33">
        <v>1210</v>
      </c>
      <c r="F431" s="33">
        <v>1779</v>
      </c>
      <c r="G431" s="33">
        <v>1455</v>
      </c>
      <c r="H431" s="33">
        <v>1584</v>
      </c>
      <c r="I431" s="33">
        <v>1017</v>
      </c>
      <c r="J431" s="33">
        <v>1171</v>
      </c>
      <c r="K431" s="33">
        <v>1440</v>
      </c>
      <c r="L431" s="33">
        <v>1357</v>
      </c>
      <c r="M431" s="33">
        <v>919</v>
      </c>
      <c r="N431" s="34">
        <f t="shared" si="70"/>
        <v>-0.32277081798084006</v>
      </c>
      <c r="O431" s="65">
        <f t="shared" si="69"/>
        <v>0.05124573769241663</v>
      </c>
      <c r="R431" s="38"/>
    </row>
    <row r="432" spans="1:18" ht="11.25">
      <c r="A432" s="64">
        <v>8</v>
      </c>
      <c r="B432" s="64">
        <v>913</v>
      </c>
      <c r="C432" s="33">
        <v>1407</v>
      </c>
      <c r="D432" s="33">
        <v>2212</v>
      </c>
      <c r="E432" s="33">
        <v>3766</v>
      </c>
      <c r="F432" s="33">
        <v>4781</v>
      </c>
      <c r="G432" s="33">
        <v>3841</v>
      </c>
      <c r="H432" s="33">
        <v>3989</v>
      </c>
      <c r="I432" s="33">
        <v>3518</v>
      </c>
      <c r="J432" s="33">
        <v>2901</v>
      </c>
      <c r="K432" s="33">
        <v>3636</v>
      </c>
      <c r="L432" s="33">
        <v>3932</v>
      </c>
      <c r="M432" s="33">
        <v>2948</v>
      </c>
      <c r="N432" s="34">
        <f t="shared" si="70"/>
        <v>-0.2502543234994914</v>
      </c>
      <c r="O432" s="65">
        <f t="shared" si="69"/>
        <v>0.13742514861336558</v>
      </c>
      <c r="R432" s="38"/>
    </row>
    <row r="433" spans="1:18" ht="11.25">
      <c r="A433" s="64">
        <v>9</v>
      </c>
      <c r="B433" s="64">
        <v>320</v>
      </c>
      <c r="C433" s="33">
        <v>505</v>
      </c>
      <c r="D433" s="33">
        <v>653</v>
      </c>
      <c r="E433" s="33">
        <v>1089</v>
      </c>
      <c r="F433" s="33">
        <v>1274</v>
      </c>
      <c r="G433" s="33">
        <v>1182</v>
      </c>
      <c r="H433" s="33">
        <v>1028</v>
      </c>
      <c r="I433" s="33">
        <v>1227</v>
      </c>
      <c r="J433" s="33">
        <v>1313</v>
      </c>
      <c r="K433" s="33">
        <v>1523</v>
      </c>
      <c r="L433" s="33">
        <v>1185</v>
      </c>
      <c r="M433" s="33">
        <v>849</v>
      </c>
      <c r="N433" s="34">
        <f t="shared" si="70"/>
        <v>-0.2835443037974683</v>
      </c>
      <c r="O433" s="65">
        <f t="shared" si="69"/>
        <v>0.044113748688171577</v>
      </c>
      <c r="R433" s="38"/>
    </row>
    <row r="434" spans="1:18" ht="11.25">
      <c r="A434" s="64">
        <v>10</v>
      </c>
      <c r="B434" s="64">
        <v>251</v>
      </c>
      <c r="C434" s="33">
        <v>416</v>
      </c>
      <c r="D434" s="33">
        <v>503</v>
      </c>
      <c r="E434" s="33">
        <v>1003</v>
      </c>
      <c r="F434" s="33">
        <v>1529</v>
      </c>
      <c r="G434" s="33">
        <v>1371</v>
      </c>
      <c r="H434" s="33">
        <v>1332</v>
      </c>
      <c r="I434" s="33">
        <v>1267</v>
      </c>
      <c r="J434" s="33">
        <v>1448</v>
      </c>
      <c r="K434" s="33">
        <v>1398</v>
      </c>
      <c r="L434" s="33">
        <v>1397</v>
      </c>
      <c r="M434" s="33">
        <v>1179</v>
      </c>
      <c r="N434" s="34">
        <f t="shared" si="70"/>
        <v>-0.15604867573371506</v>
      </c>
      <c r="O434" s="65">
        <f t="shared" si="69"/>
        <v>0.047549014267609366</v>
      </c>
      <c r="R434" s="38"/>
    </row>
    <row r="435" spans="1:18" ht="11.25">
      <c r="A435" s="64">
        <v>11</v>
      </c>
      <c r="B435" s="64">
        <v>15</v>
      </c>
      <c r="C435" s="33">
        <v>35</v>
      </c>
      <c r="D435" s="33">
        <v>62</v>
      </c>
      <c r="E435" s="33">
        <v>106</v>
      </c>
      <c r="F435" s="33">
        <v>135</v>
      </c>
      <c r="G435" s="33">
        <v>127</v>
      </c>
      <c r="H435" s="33">
        <v>115</v>
      </c>
      <c r="I435" s="33">
        <v>110</v>
      </c>
      <c r="J435" s="33">
        <v>111</v>
      </c>
      <c r="K435" s="33">
        <v>80</v>
      </c>
      <c r="L435" s="33">
        <v>82</v>
      </c>
      <c r="M435" s="33">
        <v>62</v>
      </c>
      <c r="N435" s="34">
        <f t="shared" si="70"/>
        <v>-0.24390243902439024</v>
      </c>
      <c r="O435" s="65">
        <f t="shared" si="69"/>
        <v>0.003776613322003493</v>
      </c>
      <c r="R435" s="38"/>
    </row>
    <row r="436" spans="1:15" ht="11.25">
      <c r="A436" s="64">
        <v>12</v>
      </c>
      <c r="B436" s="64">
        <v>47</v>
      </c>
      <c r="C436" s="33">
        <v>63</v>
      </c>
      <c r="D436" s="33">
        <v>85</v>
      </c>
      <c r="E436" s="33">
        <v>120</v>
      </c>
      <c r="F436" s="33">
        <v>181</v>
      </c>
      <c r="G436" s="33">
        <v>242</v>
      </c>
      <c r="H436" s="33">
        <v>278</v>
      </c>
      <c r="I436" s="33">
        <v>273</v>
      </c>
      <c r="J436" s="33">
        <v>270</v>
      </c>
      <c r="K436" s="33">
        <v>326</v>
      </c>
      <c r="L436" s="33">
        <v>240</v>
      </c>
      <c r="M436" s="33">
        <v>162</v>
      </c>
      <c r="N436" s="34">
        <f t="shared" si="70"/>
        <v>-0.32499999999999996</v>
      </c>
      <c r="O436" s="65">
        <f t="shared" si="69"/>
        <v>0.008304917949444221</v>
      </c>
    </row>
    <row r="437" spans="1:15" ht="11.25">
      <c r="A437" s="64">
        <v>13</v>
      </c>
      <c r="B437" s="64">
        <v>4388</v>
      </c>
      <c r="C437" s="33">
        <v>5134</v>
      </c>
      <c r="D437" s="33">
        <v>5809</v>
      </c>
      <c r="E437" s="33">
        <v>10494</v>
      </c>
      <c r="F437" s="33">
        <v>12635</v>
      </c>
      <c r="G437" s="33">
        <v>13086</v>
      </c>
      <c r="H437" s="33">
        <v>11522</v>
      </c>
      <c r="I437" s="33">
        <v>12203</v>
      </c>
      <c r="J437" s="33">
        <v>11136</v>
      </c>
      <c r="K437" s="33">
        <v>12439</v>
      </c>
      <c r="L437" s="33">
        <v>14845</v>
      </c>
      <c r="M437" s="33">
        <v>10398</v>
      </c>
      <c r="N437" s="34">
        <f t="shared" si="70"/>
        <v>-0.2995621421353991</v>
      </c>
      <c r="O437" s="65">
        <f t="shared" si="69"/>
        <v>0.4506117024173957</v>
      </c>
    </row>
    <row r="438" spans="1:18" ht="11.25">
      <c r="A438" s="64">
        <v>14</v>
      </c>
      <c r="B438" s="64">
        <v>39</v>
      </c>
      <c r="C438" s="33">
        <v>160</v>
      </c>
      <c r="D438" s="33">
        <v>254</v>
      </c>
      <c r="E438" s="33">
        <v>475</v>
      </c>
      <c r="F438" s="33">
        <v>562</v>
      </c>
      <c r="G438" s="33">
        <v>531</v>
      </c>
      <c r="H438" s="33">
        <v>567</v>
      </c>
      <c r="I438" s="33">
        <v>549</v>
      </c>
      <c r="J438" s="33">
        <v>535</v>
      </c>
      <c r="K438" s="33">
        <v>604</v>
      </c>
      <c r="L438" s="33">
        <v>600</v>
      </c>
      <c r="M438" s="33">
        <v>503</v>
      </c>
      <c r="N438" s="34">
        <f t="shared" si="70"/>
        <v>-0.16166666666666663</v>
      </c>
      <c r="O438" s="65">
        <f t="shared" si="69"/>
        <v>0.019533079864477682</v>
      </c>
      <c r="R438" s="38"/>
    </row>
    <row r="439" spans="1:15" ht="11.25">
      <c r="A439" s="64">
        <v>15</v>
      </c>
      <c r="B439" s="64">
        <v>37</v>
      </c>
      <c r="C439" s="33">
        <v>88</v>
      </c>
      <c r="D439" s="33">
        <v>207</v>
      </c>
      <c r="E439" s="33">
        <v>254</v>
      </c>
      <c r="F439" s="33">
        <v>295</v>
      </c>
      <c r="G439" s="33">
        <v>382</v>
      </c>
      <c r="H439" s="33">
        <v>479</v>
      </c>
      <c r="I439" s="33">
        <v>594</v>
      </c>
      <c r="J439" s="33">
        <v>359</v>
      </c>
      <c r="K439" s="33">
        <v>441</v>
      </c>
      <c r="L439" s="33">
        <v>437</v>
      </c>
      <c r="M439" s="33">
        <v>304</v>
      </c>
      <c r="N439" s="34">
        <f t="shared" si="70"/>
        <v>-0.30434782608695654</v>
      </c>
      <c r="O439" s="65">
        <f t="shared" si="69"/>
        <v>0.014078778701353408</v>
      </c>
    </row>
    <row r="440" spans="1:15" ht="12" thickBot="1">
      <c r="A440" s="31" t="s">
        <v>1</v>
      </c>
      <c r="B440" s="9">
        <f>SUM(B425:B439)</f>
        <v>7568</v>
      </c>
      <c r="C440" s="9">
        <f>SUM(C425:C439)</f>
        <v>10795</v>
      </c>
      <c r="D440" s="9">
        <f>SUM(D425:D439)</f>
        <v>13135</v>
      </c>
      <c r="E440" s="9">
        <f aca="true" t="shared" si="71" ref="E440:L440">SUM(E425:E439)</f>
        <v>23647</v>
      </c>
      <c r="F440" s="9">
        <f t="shared" si="71"/>
        <v>28783</v>
      </c>
      <c r="G440" s="9">
        <f t="shared" si="71"/>
        <v>29030</v>
      </c>
      <c r="H440" s="9">
        <f t="shared" si="71"/>
        <v>26866</v>
      </c>
      <c r="I440" s="9">
        <f t="shared" si="71"/>
        <v>27064</v>
      </c>
      <c r="J440" s="9">
        <f t="shared" si="71"/>
        <v>25099</v>
      </c>
      <c r="K440" s="9">
        <f t="shared" si="71"/>
        <v>28363</v>
      </c>
      <c r="L440" s="9">
        <f t="shared" si="71"/>
        <v>31860</v>
      </c>
      <c r="M440" s="9">
        <f>SUM(M425:M439)</f>
        <v>23169</v>
      </c>
      <c r="N440" s="10">
        <f>M440/L440-1</f>
        <v>-0.2727871939736346</v>
      </c>
      <c r="O440" s="106">
        <f>SUM(B440:M440)/SUM($B$440:$M$440)</f>
        <v>1</v>
      </c>
    </row>
    <row r="441" ht="12" thickTop="1"/>
    <row r="444" ht="11.25">
      <c r="A444" s="7" t="s">
        <v>154</v>
      </c>
    </row>
    <row r="445" ht="11.25">
      <c r="A445" s="7" t="s">
        <v>219</v>
      </c>
    </row>
    <row r="446" ht="12" thickBot="1"/>
    <row r="447" spans="2:14" ht="13.5" customHeight="1" thickBot="1" thickTop="1">
      <c r="B447" s="118" t="s">
        <v>12</v>
      </c>
      <c r="C447" s="117"/>
      <c r="D447" s="117"/>
      <c r="E447" s="117"/>
      <c r="F447" s="117"/>
      <c r="G447" s="117"/>
      <c r="H447" s="117"/>
      <c r="I447" s="117"/>
      <c r="J447" s="117"/>
      <c r="K447" s="117"/>
      <c r="L447" s="96"/>
      <c r="M447" s="96"/>
      <c r="N447" s="92"/>
    </row>
    <row r="448" spans="1:14" ht="12.75" thickBot="1" thickTop="1">
      <c r="A448" s="31" t="s">
        <v>11</v>
      </c>
      <c r="B448" s="45">
        <v>2006</v>
      </c>
      <c r="C448" s="46">
        <v>2007</v>
      </c>
      <c r="D448" s="46">
        <v>2008</v>
      </c>
      <c r="E448" s="46">
        <v>2009</v>
      </c>
      <c r="F448" s="46">
        <v>2010</v>
      </c>
      <c r="G448" s="46">
        <v>2011</v>
      </c>
      <c r="H448" s="46">
        <v>2012</v>
      </c>
      <c r="I448" s="46">
        <v>2013</v>
      </c>
      <c r="J448" s="46">
        <v>2014</v>
      </c>
      <c r="K448" s="46">
        <v>2015</v>
      </c>
      <c r="L448" s="46">
        <v>2016</v>
      </c>
      <c r="M448" s="31">
        <v>2017</v>
      </c>
      <c r="N448" s="31" t="s">
        <v>221</v>
      </c>
    </row>
    <row r="449" spans="1:16" ht="12" thickTop="1">
      <c r="A449" s="64">
        <v>1</v>
      </c>
      <c r="B449" s="47">
        <v>113</v>
      </c>
      <c r="C449" s="29">
        <v>169</v>
      </c>
      <c r="D449" s="29">
        <v>185</v>
      </c>
      <c r="E449" s="29">
        <v>259</v>
      </c>
      <c r="F449" s="29">
        <v>366</v>
      </c>
      <c r="G449" s="29">
        <v>611</v>
      </c>
      <c r="H449" s="29">
        <v>518</v>
      </c>
      <c r="I449" s="29">
        <v>841</v>
      </c>
      <c r="J449" s="29">
        <v>611</v>
      </c>
      <c r="K449" s="29">
        <v>618</v>
      </c>
      <c r="L449" s="29">
        <v>551</v>
      </c>
      <c r="M449" s="33">
        <v>506</v>
      </c>
      <c r="N449" s="34">
        <f>M449/L449-1</f>
        <v>-0.08166969147005443</v>
      </c>
      <c r="O449" s="21"/>
      <c r="P449" s="21"/>
    </row>
    <row r="450" spans="1:16" ht="11.25">
      <c r="A450" s="64">
        <v>2</v>
      </c>
      <c r="B450" s="47">
        <v>168</v>
      </c>
      <c r="C450" s="29">
        <v>204</v>
      </c>
      <c r="D450" s="29">
        <v>207</v>
      </c>
      <c r="E450" s="29">
        <v>444</v>
      </c>
      <c r="F450" s="29">
        <v>570</v>
      </c>
      <c r="G450" s="29">
        <v>651</v>
      </c>
      <c r="H450" s="29">
        <v>737</v>
      </c>
      <c r="I450" s="29">
        <v>710</v>
      </c>
      <c r="J450" s="29">
        <v>769</v>
      </c>
      <c r="K450" s="29">
        <v>824</v>
      </c>
      <c r="L450" s="29">
        <v>991</v>
      </c>
      <c r="M450" s="33">
        <v>918</v>
      </c>
      <c r="N450" s="34">
        <f>M450/L450-1</f>
        <v>-0.0736629667003027</v>
      </c>
      <c r="O450" s="29"/>
      <c r="P450" s="29"/>
    </row>
    <row r="451" spans="1:19" ht="11.25">
      <c r="A451" s="64">
        <v>3</v>
      </c>
      <c r="B451" s="47">
        <v>64</v>
      </c>
      <c r="C451" s="29">
        <v>144</v>
      </c>
      <c r="D451" s="29">
        <v>199</v>
      </c>
      <c r="E451" s="29">
        <v>291</v>
      </c>
      <c r="F451" s="29">
        <v>418</v>
      </c>
      <c r="G451" s="29">
        <v>415</v>
      </c>
      <c r="H451" s="29">
        <v>379</v>
      </c>
      <c r="I451" s="29">
        <v>413</v>
      </c>
      <c r="J451" s="29">
        <v>329</v>
      </c>
      <c r="K451" s="29">
        <v>406</v>
      </c>
      <c r="L451" s="29">
        <v>440</v>
      </c>
      <c r="M451" s="33">
        <v>327</v>
      </c>
      <c r="N451" s="34">
        <f>M451/L451-1</f>
        <v>-0.25681818181818183</v>
      </c>
      <c r="O451" s="29"/>
      <c r="P451" s="29"/>
      <c r="S451" s="38"/>
    </row>
    <row r="452" spans="1:16" ht="11.25">
      <c r="A452" s="64">
        <v>4</v>
      </c>
      <c r="B452" s="47">
        <v>358</v>
      </c>
      <c r="C452" s="29">
        <v>877</v>
      </c>
      <c r="D452" s="29">
        <v>953</v>
      </c>
      <c r="E452" s="29">
        <v>1335</v>
      </c>
      <c r="F452" s="29">
        <v>1732</v>
      </c>
      <c r="G452" s="29">
        <v>2186</v>
      </c>
      <c r="H452" s="29">
        <v>1939</v>
      </c>
      <c r="I452" s="29">
        <v>1580</v>
      </c>
      <c r="J452" s="29">
        <v>1540</v>
      </c>
      <c r="K452" s="29">
        <v>1713</v>
      </c>
      <c r="L452" s="29">
        <v>1800</v>
      </c>
      <c r="M452" s="33">
        <v>1276</v>
      </c>
      <c r="N452" s="34">
        <f>M452/L452-1</f>
        <v>-0.2911111111111111</v>
      </c>
      <c r="O452" s="29"/>
      <c r="P452" s="29"/>
    </row>
    <row r="453" spans="1:19" ht="11.25">
      <c r="A453" s="64">
        <v>5</v>
      </c>
      <c r="B453" s="47">
        <v>1156</v>
      </c>
      <c r="C453" s="29">
        <v>2225</v>
      </c>
      <c r="D453" s="29">
        <v>2453</v>
      </c>
      <c r="E453" s="29">
        <v>4427</v>
      </c>
      <c r="F453" s="29">
        <v>5410</v>
      </c>
      <c r="G453" s="29">
        <v>5654</v>
      </c>
      <c r="H453" s="29">
        <v>5347</v>
      </c>
      <c r="I453" s="29">
        <v>5592</v>
      </c>
      <c r="J453" s="29">
        <v>5159</v>
      </c>
      <c r="K453" s="29">
        <v>5476</v>
      </c>
      <c r="L453" s="29">
        <v>5667</v>
      </c>
      <c r="M453" s="33">
        <v>4003</v>
      </c>
      <c r="N453" s="34">
        <f>M453/L453-1</f>
        <v>-0.2936297864831481</v>
      </c>
      <c r="O453" s="29"/>
      <c r="P453" s="29"/>
      <c r="S453" s="38"/>
    </row>
    <row r="454" spans="1:19" ht="11.25">
      <c r="A454" s="64">
        <v>6</v>
      </c>
      <c r="B454" s="47">
        <v>437</v>
      </c>
      <c r="C454" s="29">
        <v>1023</v>
      </c>
      <c r="D454" s="29">
        <v>1174</v>
      </c>
      <c r="E454" s="29">
        <v>1957</v>
      </c>
      <c r="F454" s="29">
        <v>2535</v>
      </c>
      <c r="G454" s="29">
        <v>2915</v>
      </c>
      <c r="H454" s="29">
        <v>2653</v>
      </c>
      <c r="I454" s="29">
        <v>2669</v>
      </c>
      <c r="J454" s="29">
        <v>2609</v>
      </c>
      <c r="K454" s="29">
        <v>2592</v>
      </c>
      <c r="L454" s="29">
        <v>2451</v>
      </c>
      <c r="M454" s="33">
        <v>1735</v>
      </c>
      <c r="N454" s="34">
        <f aca="true" t="shared" si="72" ref="N454:N463">M454/L454-1</f>
        <v>-0.292125662994696</v>
      </c>
      <c r="O454" s="29"/>
      <c r="P454" s="29"/>
      <c r="S454" s="38"/>
    </row>
    <row r="455" spans="1:19" ht="11.25">
      <c r="A455" s="64">
        <v>7</v>
      </c>
      <c r="B455" s="47">
        <v>553</v>
      </c>
      <c r="C455" s="29">
        <v>1449</v>
      </c>
      <c r="D455" s="29">
        <v>1749</v>
      </c>
      <c r="E455" s="29">
        <v>2633</v>
      </c>
      <c r="F455" s="29">
        <v>3672</v>
      </c>
      <c r="G455" s="29">
        <v>3424</v>
      </c>
      <c r="H455" s="29">
        <v>3261</v>
      </c>
      <c r="I455" s="29">
        <v>2888</v>
      </c>
      <c r="J455" s="29">
        <v>3030</v>
      </c>
      <c r="K455" s="29">
        <v>3345</v>
      </c>
      <c r="L455" s="29">
        <v>2684</v>
      </c>
      <c r="M455" s="33">
        <v>1780</v>
      </c>
      <c r="N455" s="34">
        <f t="shared" si="72"/>
        <v>-0.3368107302533532</v>
      </c>
      <c r="O455" s="29"/>
      <c r="P455" s="29"/>
      <c r="S455" s="38"/>
    </row>
    <row r="456" spans="1:19" ht="11.25">
      <c r="A456" s="64">
        <v>8</v>
      </c>
      <c r="B456" s="47">
        <v>1413</v>
      </c>
      <c r="C456" s="29">
        <v>3260</v>
      </c>
      <c r="D456" s="29">
        <v>4356</v>
      </c>
      <c r="E456" s="29">
        <v>6994</v>
      </c>
      <c r="F456" s="29">
        <v>8879</v>
      </c>
      <c r="G456" s="29">
        <v>8595</v>
      </c>
      <c r="H456" s="29">
        <v>8477</v>
      </c>
      <c r="I456" s="29">
        <v>8057</v>
      </c>
      <c r="J456" s="29">
        <v>6853</v>
      </c>
      <c r="K456" s="29">
        <v>7492</v>
      </c>
      <c r="L456" s="29">
        <v>7284</v>
      </c>
      <c r="M456" s="33">
        <v>6137</v>
      </c>
      <c r="N456" s="34">
        <f t="shared" si="72"/>
        <v>-0.1574684239428885</v>
      </c>
      <c r="O456" s="29"/>
      <c r="P456" s="29"/>
      <c r="S456" s="38"/>
    </row>
    <row r="457" spans="1:19" ht="11.25">
      <c r="A457" s="64">
        <v>9</v>
      </c>
      <c r="B457" s="47">
        <v>519</v>
      </c>
      <c r="C457" s="29">
        <v>1087</v>
      </c>
      <c r="D457" s="29">
        <v>1175</v>
      </c>
      <c r="E457" s="29">
        <v>1935</v>
      </c>
      <c r="F457" s="29">
        <v>2410</v>
      </c>
      <c r="G457" s="29">
        <v>2360</v>
      </c>
      <c r="H457" s="29">
        <v>2636</v>
      </c>
      <c r="I457" s="29">
        <v>2537</v>
      </c>
      <c r="J457" s="29">
        <v>2579</v>
      </c>
      <c r="K457" s="29">
        <v>2750</v>
      </c>
      <c r="L457" s="29">
        <v>2127</v>
      </c>
      <c r="M457" s="33">
        <v>1479</v>
      </c>
      <c r="N457" s="34">
        <f t="shared" si="72"/>
        <v>-0.30465444287729193</v>
      </c>
      <c r="O457" s="29"/>
      <c r="P457" s="29"/>
      <c r="S457" s="38"/>
    </row>
    <row r="458" spans="1:19" ht="11.25">
      <c r="A458" s="64">
        <v>10</v>
      </c>
      <c r="B458" s="47">
        <v>404</v>
      </c>
      <c r="C458" s="29">
        <v>764</v>
      </c>
      <c r="D458" s="29">
        <v>942</v>
      </c>
      <c r="E458" s="29">
        <v>1577</v>
      </c>
      <c r="F458" s="29">
        <v>2311</v>
      </c>
      <c r="G458" s="29">
        <v>2443</v>
      </c>
      <c r="H458" s="29">
        <v>2473</v>
      </c>
      <c r="I458" s="29">
        <v>2432</v>
      </c>
      <c r="J458" s="29">
        <v>2509</v>
      </c>
      <c r="K458" s="29">
        <v>2561</v>
      </c>
      <c r="L458" s="29">
        <v>2420</v>
      </c>
      <c r="M458" s="33">
        <v>2062</v>
      </c>
      <c r="N458" s="34">
        <f t="shared" si="72"/>
        <v>-0.14793388429752063</v>
      </c>
      <c r="O458" s="29"/>
      <c r="P458" s="29"/>
      <c r="S458" s="38"/>
    </row>
    <row r="459" spans="1:19" ht="11.25">
      <c r="A459" s="64">
        <v>11</v>
      </c>
      <c r="B459" s="47">
        <v>30</v>
      </c>
      <c r="C459" s="29">
        <v>56</v>
      </c>
      <c r="D459" s="29">
        <v>93</v>
      </c>
      <c r="E459" s="29">
        <v>144</v>
      </c>
      <c r="F459" s="29">
        <v>196</v>
      </c>
      <c r="G459" s="29">
        <v>187</v>
      </c>
      <c r="H459" s="29">
        <v>211</v>
      </c>
      <c r="I459" s="29">
        <v>174</v>
      </c>
      <c r="J459" s="29">
        <v>195</v>
      </c>
      <c r="K459" s="29">
        <v>154</v>
      </c>
      <c r="L459" s="29">
        <v>127</v>
      </c>
      <c r="M459" s="33">
        <v>114</v>
      </c>
      <c r="N459" s="34">
        <f t="shared" si="72"/>
        <v>-0.10236220472440949</v>
      </c>
      <c r="O459" s="29"/>
      <c r="P459" s="29"/>
      <c r="S459" s="38"/>
    </row>
    <row r="460" spans="1:16" ht="11.25">
      <c r="A460" s="64">
        <v>12</v>
      </c>
      <c r="B460" s="47">
        <v>91</v>
      </c>
      <c r="C460" s="29">
        <v>95</v>
      </c>
      <c r="D460" s="29">
        <v>112</v>
      </c>
      <c r="E460" s="29">
        <v>202</v>
      </c>
      <c r="F460" s="29">
        <v>280</v>
      </c>
      <c r="G460" s="29">
        <v>373</v>
      </c>
      <c r="H460" s="29">
        <v>398</v>
      </c>
      <c r="I460" s="29">
        <v>390</v>
      </c>
      <c r="J460" s="29">
        <v>429</v>
      </c>
      <c r="K460" s="29">
        <v>491</v>
      </c>
      <c r="L460" s="29">
        <v>342</v>
      </c>
      <c r="M460" s="33">
        <v>225</v>
      </c>
      <c r="N460" s="34">
        <f t="shared" si="72"/>
        <v>-0.3421052631578947</v>
      </c>
      <c r="O460" s="29"/>
      <c r="P460" s="29"/>
    </row>
    <row r="461" spans="1:16" ht="11.25">
      <c r="A461" s="64">
        <v>13</v>
      </c>
      <c r="B461" s="47">
        <v>6404</v>
      </c>
      <c r="C461" s="29">
        <v>8960</v>
      </c>
      <c r="D461" s="29">
        <v>10851</v>
      </c>
      <c r="E461" s="29">
        <v>16932</v>
      </c>
      <c r="F461" s="29">
        <v>21675</v>
      </c>
      <c r="G461" s="29">
        <v>22386</v>
      </c>
      <c r="H461" s="29">
        <v>20701</v>
      </c>
      <c r="I461" s="29">
        <v>21892</v>
      </c>
      <c r="J461" s="29">
        <v>20371</v>
      </c>
      <c r="K461" s="29">
        <v>21430</v>
      </c>
      <c r="L461" s="29">
        <v>20231</v>
      </c>
      <c r="M461" s="33">
        <v>15067</v>
      </c>
      <c r="N461" s="34">
        <f t="shared" si="72"/>
        <v>-0.2552518412337502</v>
      </c>
      <c r="O461" s="29"/>
      <c r="P461" s="29"/>
    </row>
    <row r="462" spans="1:19" ht="11.25">
      <c r="A462" s="64">
        <v>14</v>
      </c>
      <c r="B462" s="47">
        <v>105</v>
      </c>
      <c r="C462" s="29">
        <v>305</v>
      </c>
      <c r="D462" s="29">
        <v>545</v>
      </c>
      <c r="E462" s="29">
        <v>893</v>
      </c>
      <c r="F462" s="29">
        <v>1168</v>
      </c>
      <c r="G462" s="29">
        <v>1224</v>
      </c>
      <c r="H462" s="29">
        <v>1220</v>
      </c>
      <c r="I462" s="29">
        <v>1101</v>
      </c>
      <c r="J462" s="29">
        <v>1180</v>
      </c>
      <c r="K462" s="29">
        <v>1244</v>
      </c>
      <c r="L462" s="29">
        <v>1130</v>
      </c>
      <c r="M462" s="33">
        <v>917</v>
      </c>
      <c r="N462" s="34">
        <f t="shared" si="72"/>
        <v>-0.18849557522123894</v>
      </c>
      <c r="O462" s="29"/>
      <c r="P462" s="29"/>
      <c r="S462" s="38"/>
    </row>
    <row r="463" spans="1:19" ht="11.25">
      <c r="A463" s="64">
        <v>15</v>
      </c>
      <c r="B463" s="47">
        <v>84</v>
      </c>
      <c r="C463" s="29">
        <v>163</v>
      </c>
      <c r="D463" s="29">
        <v>282</v>
      </c>
      <c r="E463" s="29">
        <v>452</v>
      </c>
      <c r="F463" s="29">
        <v>534</v>
      </c>
      <c r="G463" s="29">
        <v>660</v>
      </c>
      <c r="H463" s="29">
        <v>621</v>
      </c>
      <c r="I463" s="29">
        <v>651</v>
      </c>
      <c r="J463" s="29">
        <v>606</v>
      </c>
      <c r="K463" s="29">
        <v>713</v>
      </c>
      <c r="L463" s="29">
        <v>633</v>
      </c>
      <c r="M463" s="33">
        <v>412</v>
      </c>
      <c r="N463" s="34">
        <f t="shared" si="72"/>
        <v>-0.34913112164297</v>
      </c>
      <c r="O463" s="29"/>
      <c r="P463" s="29"/>
      <c r="S463" s="38"/>
    </row>
    <row r="464" spans="1:19" ht="12" thickBot="1">
      <c r="A464" s="51" t="s">
        <v>1</v>
      </c>
      <c r="B464" s="68">
        <f aca="true" t="shared" si="73" ref="B464:L464">SUM(B449:B463)</f>
        <v>11899</v>
      </c>
      <c r="C464" s="68">
        <f t="shared" si="73"/>
        <v>20781</v>
      </c>
      <c r="D464" s="68">
        <f t="shared" si="73"/>
        <v>25276</v>
      </c>
      <c r="E464" s="68">
        <f t="shared" si="73"/>
        <v>40475</v>
      </c>
      <c r="F464" s="68">
        <f t="shared" si="73"/>
        <v>52156</v>
      </c>
      <c r="G464" s="68">
        <f t="shared" si="73"/>
        <v>54084</v>
      </c>
      <c r="H464" s="68">
        <f t="shared" si="73"/>
        <v>51571</v>
      </c>
      <c r="I464" s="68">
        <f t="shared" si="73"/>
        <v>51927</v>
      </c>
      <c r="J464" s="68">
        <f t="shared" si="73"/>
        <v>48769</v>
      </c>
      <c r="K464" s="68">
        <v>51809</v>
      </c>
      <c r="L464" s="68">
        <f t="shared" si="73"/>
        <v>48878</v>
      </c>
      <c r="M464" s="9">
        <f>SUM(M449:M463)</f>
        <v>36958</v>
      </c>
      <c r="N464" s="10">
        <f>M464/L464-1</f>
        <v>-0.24387249887474938</v>
      </c>
      <c r="O464" s="29"/>
      <c r="P464" s="29"/>
      <c r="S464" s="38"/>
    </row>
    <row r="465" spans="12:17" ht="12" thickTop="1">
      <c r="L465" s="12"/>
      <c r="M465" s="12"/>
      <c r="N465" s="12"/>
      <c r="Q465" s="38"/>
    </row>
    <row r="466" spans="12:17" ht="11.25">
      <c r="L466" s="12"/>
      <c r="M466" s="12"/>
      <c r="N466" s="12"/>
      <c r="Q466" s="38"/>
    </row>
    <row r="467" spans="12:14" ht="11.25">
      <c r="L467" s="44"/>
      <c r="M467" s="44"/>
      <c r="N467" s="44"/>
    </row>
    <row r="468" spans="1:14" ht="11.25">
      <c r="A468" s="7" t="s">
        <v>155</v>
      </c>
      <c r="L468" s="44"/>
      <c r="M468" s="44"/>
      <c r="N468" s="44"/>
    </row>
    <row r="469" ht="11.25">
      <c r="A469" s="7" t="s">
        <v>219</v>
      </c>
    </row>
    <row r="470" ht="12" thickBot="1"/>
    <row r="471" spans="2:14" ht="13.5" customHeight="1" thickBot="1" thickTop="1">
      <c r="B471" s="111" t="s">
        <v>13</v>
      </c>
      <c r="C471" s="111"/>
      <c r="D471" s="111"/>
      <c r="E471" s="111"/>
      <c r="F471" s="111"/>
      <c r="G471" s="111"/>
      <c r="H471" s="111"/>
      <c r="I471" s="111"/>
      <c r="J471" s="111"/>
      <c r="K471" s="111"/>
      <c r="L471" s="96"/>
      <c r="M471" s="96"/>
      <c r="N471" s="92"/>
    </row>
    <row r="472" spans="1:19" ht="12.75" thickBot="1" thickTop="1">
      <c r="A472" s="31" t="s">
        <v>11</v>
      </c>
      <c r="B472" s="45">
        <v>2006</v>
      </c>
      <c r="C472" s="46">
        <v>2007</v>
      </c>
      <c r="D472" s="46">
        <v>2008</v>
      </c>
      <c r="E472" s="46">
        <v>2009</v>
      </c>
      <c r="F472" s="46">
        <v>2010</v>
      </c>
      <c r="G472" s="46">
        <v>2011</v>
      </c>
      <c r="H472" s="46">
        <v>2012</v>
      </c>
      <c r="I472" s="46">
        <v>2013</v>
      </c>
      <c r="J472" s="46">
        <v>2014</v>
      </c>
      <c r="K472" s="46">
        <v>2015</v>
      </c>
      <c r="L472" s="46">
        <v>2016</v>
      </c>
      <c r="M472" s="31">
        <v>2017</v>
      </c>
      <c r="N472" s="31" t="s">
        <v>221</v>
      </c>
      <c r="Q472" s="29"/>
      <c r="R472" s="44"/>
      <c r="S472" s="29"/>
    </row>
    <row r="473" spans="1:19" ht="12" thickTop="1">
      <c r="A473" s="64">
        <v>1</v>
      </c>
      <c r="B473" s="47">
        <v>66</v>
      </c>
      <c r="C473" s="29">
        <v>110</v>
      </c>
      <c r="D473" s="29">
        <v>93</v>
      </c>
      <c r="E473" s="29">
        <v>186</v>
      </c>
      <c r="F473" s="29">
        <v>207</v>
      </c>
      <c r="G473" s="29">
        <v>365</v>
      </c>
      <c r="H473" s="29">
        <v>324</v>
      </c>
      <c r="I473" s="29">
        <v>490</v>
      </c>
      <c r="J473" s="29">
        <v>379</v>
      </c>
      <c r="K473" s="29">
        <v>469</v>
      </c>
      <c r="L473" s="29">
        <v>461</v>
      </c>
      <c r="M473" s="33">
        <v>364</v>
      </c>
      <c r="N473" s="34">
        <f>M473/L473-1</f>
        <v>-0.21041214750542303</v>
      </c>
      <c r="Q473" s="29"/>
      <c r="R473" s="44"/>
      <c r="S473" s="29"/>
    </row>
    <row r="474" spans="1:19" ht="11.25">
      <c r="A474" s="64">
        <v>2</v>
      </c>
      <c r="B474" s="47">
        <v>116</v>
      </c>
      <c r="C474" s="29">
        <v>129</v>
      </c>
      <c r="D474" s="29">
        <v>154</v>
      </c>
      <c r="E474" s="29">
        <v>358</v>
      </c>
      <c r="F474" s="29">
        <v>358</v>
      </c>
      <c r="G474" s="29">
        <v>465</v>
      </c>
      <c r="H474" s="29">
        <v>440</v>
      </c>
      <c r="I474" s="29">
        <v>488</v>
      </c>
      <c r="J474" s="29">
        <v>553</v>
      </c>
      <c r="K474" s="29">
        <v>621</v>
      </c>
      <c r="L474" s="29">
        <v>860</v>
      </c>
      <c r="M474" s="33">
        <v>784</v>
      </c>
      <c r="N474" s="34">
        <f>M474/L474-1</f>
        <v>-0.08837209302325577</v>
      </c>
      <c r="Q474" s="29"/>
      <c r="R474" s="44"/>
      <c r="S474" s="29"/>
    </row>
    <row r="475" spans="1:19" ht="11.25">
      <c r="A475" s="64">
        <v>3</v>
      </c>
      <c r="B475" s="47">
        <v>33</v>
      </c>
      <c r="C475" s="29">
        <v>94</v>
      </c>
      <c r="D475" s="29">
        <v>106</v>
      </c>
      <c r="E475" s="29">
        <v>154</v>
      </c>
      <c r="F475" s="29">
        <v>234</v>
      </c>
      <c r="G475" s="29">
        <v>274</v>
      </c>
      <c r="H475" s="29">
        <v>250</v>
      </c>
      <c r="I475" s="29">
        <v>222</v>
      </c>
      <c r="J475" s="29">
        <v>237</v>
      </c>
      <c r="K475" s="29">
        <v>259</v>
      </c>
      <c r="L475" s="29">
        <v>321</v>
      </c>
      <c r="M475" s="33">
        <v>237</v>
      </c>
      <c r="N475" s="34">
        <f>M475/L475-1</f>
        <v>-0.26168224299065423</v>
      </c>
      <c r="Q475" s="29"/>
      <c r="R475" s="44"/>
      <c r="S475" s="29"/>
    </row>
    <row r="476" spans="1:19" ht="11.25">
      <c r="A476" s="64">
        <v>4</v>
      </c>
      <c r="B476" s="47">
        <v>212</v>
      </c>
      <c r="C476" s="29">
        <v>463</v>
      </c>
      <c r="D476" s="29">
        <v>485</v>
      </c>
      <c r="E476" s="29">
        <v>746</v>
      </c>
      <c r="F476" s="29">
        <v>1093</v>
      </c>
      <c r="G476" s="29">
        <v>1292</v>
      </c>
      <c r="H476" s="29">
        <v>1161</v>
      </c>
      <c r="I476" s="29">
        <v>1013</v>
      </c>
      <c r="J476" s="29">
        <v>1008</v>
      </c>
      <c r="K476" s="29">
        <v>1219</v>
      </c>
      <c r="L476" s="29">
        <v>1300</v>
      </c>
      <c r="M476" s="33">
        <v>905</v>
      </c>
      <c r="N476" s="34">
        <f>M476/L476-1</f>
        <v>-0.3038461538461539</v>
      </c>
      <c r="Q476" s="29"/>
      <c r="R476" s="44"/>
      <c r="S476" s="29"/>
    </row>
    <row r="477" spans="1:19" ht="11.25">
      <c r="A477" s="64">
        <v>5</v>
      </c>
      <c r="B477" s="47">
        <v>985</v>
      </c>
      <c r="C477" s="29">
        <v>1526</v>
      </c>
      <c r="D477" s="29">
        <v>1812</v>
      </c>
      <c r="E477" s="29">
        <v>3490</v>
      </c>
      <c r="F477" s="29">
        <v>4176</v>
      </c>
      <c r="G477" s="29">
        <v>4334</v>
      </c>
      <c r="H477" s="29">
        <v>4048</v>
      </c>
      <c r="I477" s="29">
        <v>4454</v>
      </c>
      <c r="J477" s="29">
        <v>4459</v>
      </c>
      <c r="K477" s="29">
        <v>4562</v>
      </c>
      <c r="L477" s="29">
        <v>4394</v>
      </c>
      <c r="M477" s="33">
        <v>2970</v>
      </c>
      <c r="N477" s="34">
        <f>M477/L477-1</f>
        <v>-0.32407828857532994</v>
      </c>
      <c r="Q477" s="29"/>
      <c r="R477" s="44"/>
      <c r="S477" s="29"/>
    </row>
    <row r="478" spans="1:19" ht="11.25">
      <c r="A478" s="64">
        <v>6</v>
      </c>
      <c r="B478" s="47">
        <v>383</v>
      </c>
      <c r="C478" s="29">
        <v>660</v>
      </c>
      <c r="D478" s="29">
        <v>807</v>
      </c>
      <c r="E478" s="29">
        <v>1361</v>
      </c>
      <c r="F478" s="29">
        <v>1810</v>
      </c>
      <c r="G478" s="29">
        <v>1975</v>
      </c>
      <c r="H478" s="29">
        <v>1872</v>
      </c>
      <c r="I478" s="29">
        <v>1980</v>
      </c>
      <c r="J478" s="29">
        <v>1841</v>
      </c>
      <c r="K478" s="29">
        <v>2076</v>
      </c>
      <c r="L478" s="29">
        <v>1866</v>
      </c>
      <c r="M478" s="33">
        <v>1321</v>
      </c>
      <c r="N478" s="34">
        <f aca="true" t="shared" si="74" ref="N478:N487">M478/L478-1</f>
        <v>-0.29206859592711687</v>
      </c>
      <c r="Q478" s="29"/>
      <c r="R478" s="44"/>
      <c r="S478" s="29"/>
    </row>
    <row r="479" spans="1:19" ht="11.25">
      <c r="A479" s="64">
        <v>7</v>
      </c>
      <c r="B479" s="47">
        <v>394</v>
      </c>
      <c r="C479" s="29">
        <v>1001</v>
      </c>
      <c r="D479" s="29">
        <v>1244</v>
      </c>
      <c r="E479" s="29">
        <v>1842</v>
      </c>
      <c r="F479" s="29">
        <v>2566</v>
      </c>
      <c r="G479" s="29">
        <v>2346</v>
      </c>
      <c r="H479" s="29">
        <v>2396</v>
      </c>
      <c r="I479" s="29">
        <v>2121</v>
      </c>
      <c r="J479" s="29">
        <v>2298</v>
      </c>
      <c r="K479" s="29">
        <v>2657</v>
      </c>
      <c r="L479" s="29">
        <v>2229</v>
      </c>
      <c r="M479" s="33">
        <v>1270</v>
      </c>
      <c r="N479" s="34">
        <f t="shared" si="74"/>
        <v>-0.43023777478689995</v>
      </c>
      <c r="Q479" s="29"/>
      <c r="R479" s="44"/>
      <c r="S479" s="29"/>
    </row>
    <row r="480" spans="1:19" ht="11.25">
      <c r="A480" s="64">
        <v>8</v>
      </c>
      <c r="B480" s="47">
        <v>1033</v>
      </c>
      <c r="C480" s="29">
        <v>2051</v>
      </c>
      <c r="D480" s="29">
        <v>2834</v>
      </c>
      <c r="E480" s="29">
        <v>4955</v>
      </c>
      <c r="F480" s="29">
        <v>6678</v>
      </c>
      <c r="G480" s="29">
        <v>6136</v>
      </c>
      <c r="H480" s="29">
        <v>5805</v>
      </c>
      <c r="I480" s="29">
        <v>6009</v>
      </c>
      <c r="J480" s="29">
        <v>5776</v>
      </c>
      <c r="K480" s="29">
        <v>6533</v>
      </c>
      <c r="L480" s="29">
        <v>6091</v>
      </c>
      <c r="M480" s="33">
        <v>4139</v>
      </c>
      <c r="N480" s="34">
        <f t="shared" si="74"/>
        <v>-0.32047282876374983</v>
      </c>
      <c r="Q480" s="29"/>
      <c r="R480" s="44"/>
      <c r="S480" s="29"/>
    </row>
    <row r="481" spans="1:19" ht="11.25">
      <c r="A481" s="64">
        <v>9</v>
      </c>
      <c r="B481" s="47">
        <v>346</v>
      </c>
      <c r="C481" s="29">
        <v>622</v>
      </c>
      <c r="D481" s="29">
        <v>760</v>
      </c>
      <c r="E481" s="29">
        <v>1211</v>
      </c>
      <c r="F481" s="29">
        <v>1523</v>
      </c>
      <c r="G481" s="29">
        <v>1609</v>
      </c>
      <c r="H481" s="29">
        <v>1748</v>
      </c>
      <c r="I481" s="29">
        <v>1794</v>
      </c>
      <c r="J481" s="29">
        <v>1728</v>
      </c>
      <c r="K481" s="29">
        <v>2021</v>
      </c>
      <c r="L481" s="29">
        <v>1567</v>
      </c>
      <c r="M481" s="33">
        <v>1154</v>
      </c>
      <c r="N481" s="34">
        <f t="shared" si="74"/>
        <v>-0.26356094447989786</v>
      </c>
      <c r="Q481" s="29"/>
      <c r="R481" s="44"/>
      <c r="S481" s="29"/>
    </row>
    <row r="482" spans="1:19" ht="11.25">
      <c r="A482" s="64">
        <v>10</v>
      </c>
      <c r="B482" s="47">
        <v>235</v>
      </c>
      <c r="C482" s="29">
        <v>427</v>
      </c>
      <c r="D482" s="29">
        <v>512</v>
      </c>
      <c r="E482" s="29">
        <v>965</v>
      </c>
      <c r="F482" s="29">
        <v>1531</v>
      </c>
      <c r="G482" s="29">
        <v>1627</v>
      </c>
      <c r="H482" s="29">
        <v>1538</v>
      </c>
      <c r="I482" s="29">
        <v>1651</v>
      </c>
      <c r="J482" s="29">
        <v>1724</v>
      </c>
      <c r="K482" s="29">
        <v>1752</v>
      </c>
      <c r="L482" s="29">
        <v>1819</v>
      </c>
      <c r="M482" s="33">
        <v>1412</v>
      </c>
      <c r="N482" s="34">
        <f t="shared" si="74"/>
        <v>-0.22374931280923582</v>
      </c>
      <c r="Q482" s="29"/>
      <c r="R482" s="44"/>
      <c r="S482" s="29"/>
    </row>
    <row r="483" spans="1:19" ht="11.25">
      <c r="A483" s="64">
        <v>11</v>
      </c>
      <c r="B483" s="47">
        <v>33</v>
      </c>
      <c r="C483" s="29">
        <v>40</v>
      </c>
      <c r="D483" s="29">
        <v>56</v>
      </c>
      <c r="E483" s="29">
        <v>111</v>
      </c>
      <c r="F483" s="29">
        <v>142</v>
      </c>
      <c r="G483" s="29">
        <v>135</v>
      </c>
      <c r="H483" s="29">
        <v>156</v>
      </c>
      <c r="I483" s="29">
        <v>159</v>
      </c>
      <c r="J483" s="29">
        <v>128</v>
      </c>
      <c r="K483" s="29">
        <v>145</v>
      </c>
      <c r="L483" s="29">
        <v>110</v>
      </c>
      <c r="M483" s="33">
        <v>94</v>
      </c>
      <c r="N483" s="34">
        <f t="shared" si="74"/>
        <v>-0.1454545454545455</v>
      </c>
      <c r="Q483" s="29"/>
      <c r="R483" s="44"/>
      <c r="S483" s="29"/>
    </row>
    <row r="484" spans="1:19" ht="11.25">
      <c r="A484" s="64">
        <v>12</v>
      </c>
      <c r="B484" s="47">
        <v>40</v>
      </c>
      <c r="C484" s="29">
        <v>55</v>
      </c>
      <c r="D484" s="29">
        <v>82</v>
      </c>
      <c r="E484" s="29">
        <v>100</v>
      </c>
      <c r="F484" s="29">
        <v>194</v>
      </c>
      <c r="G484" s="29">
        <v>212</v>
      </c>
      <c r="H484" s="29">
        <v>265</v>
      </c>
      <c r="I484" s="29">
        <v>241</v>
      </c>
      <c r="J484" s="29">
        <v>271</v>
      </c>
      <c r="K484" s="29">
        <v>283</v>
      </c>
      <c r="L484" s="29">
        <v>264</v>
      </c>
      <c r="M484" s="33">
        <v>206</v>
      </c>
      <c r="N484" s="34">
        <f t="shared" si="74"/>
        <v>-0.21969696969696972</v>
      </c>
      <c r="Q484" s="29"/>
      <c r="R484" s="44"/>
      <c r="S484" s="29"/>
    </row>
    <row r="485" spans="1:19" ht="11.25">
      <c r="A485" s="64">
        <v>13</v>
      </c>
      <c r="B485" s="47">
        <v>5345</v>
      </c>
      <c r="C485" s="29">
        <v>6837</v>
      </c>
      <c r="D485" s="29">
        <v>8059</v>
      </c>
      <c r="E485" s="29">
        <v>13218</v>
      </c>
      <c r="F485" s="29">
        <v>17512</v>
      </c>
      <c r="G485" s="29">
        <v>17842</v>
      </c>
      <c r="H485" s="29">
        <v>16573</v>
      </c>
      <c r="I485" s="29">
        <v>18260</v>
      </c>
      <c r="J485" s="29">
        <v>17802</v>
      </c>
      <c r="K485" s="29">
        <v>18979</v>
      </c>
      <c r="L485" s="29">
        <v>18267</v>
      </c>
      <c r="M485" s="33">
        <v>13153</v>
      </c>
      <c r="N485" s="34">
        <f t="shared" si="74"/>
        <v>-0.2799583949198007</v>
      </c>
      <c r="Q485" s="29"/>
      <c r="R485" s="44"/>
      <c r="S485" s="29"/>
    </row>
    <row r="486" spans="1:19" ht="11.25">
      <c r="A486" s="64">
        <v>14</v>
      </c>
      <c r="B486" s="47">
        <v>87</v>
      </c>
      <c r="C486" s="29">
        <v>153</v>
      </c>
      <c r="D486" s="29">
        <v>316</v>
      </c>
      <c r="E486" s="29">
        <v>500</v>
      </c>
      <c r="F486" s="29">
        <v>734</v>
      </c>
      <c r="G486" s="29">
        <v>789</v>
      </c>
      <c r="H486" s="29">
        <v>840</v>
      </c>
      <c r="I486" s="29">
        <v>830</v>
      </c>
      <c r="J486" s="29">
        <v>853</v>
      </c>
      <c r="K486" s="29">
        <v>923</v>
      </c>
      <c r="L486" s="29">
        <v>884</v>
      </c>
      <c r="M486" s="33">
        <v>678</v>
      </c>
      <c r="N486" s="34">
        <f t="shared" si="74"/>
        <v>-0.23303167420814475</v>
      </c>
      <c r="Q486" s="29"/>
      <c r="R486" s="44"/>
      <c r="S486" s="29"/>
    </row>
    <row r="487" spans="1:19" ht="11.25">
      <c r="A487" s="64">
        <v>15</v>
      </c>
      <c r="B487" s="47">
        <v>56</v>
      </c>
      <c r="C487" s="29">
        <v>86</v>
      </c>
      <c r="D487" s="29">
        <v>130</v>
      </c>
      <c r="E487" s="29">
        <v>229</v>
      </c>
      <c r="F487" s="29">
        <v>317</v>
      </c>
      <c r="G487" s="29">
        <v>440</v>
      </c>
      <c r="H487" s="29">
        <v>381</v>
      </c>
      <c r="I487" s="29">
        <v>496</v>
      </c>
      <c r="J487" s="29">
        <v>417</v>
      </c>
      <c r="K487" s="29">
        <v>446</v>
      </c>
      <c r="L487" s="29">
        <v>474</v>
      </c>
      <c r="M487" s="33">
        <v>282</v>
      </c>
      <c r="N487" s="34">
        <f t="shared" si="74"/>
        <v>-0.40506329113924056</v>
      </c>
      <c r="Q487" s="12"/>
      <c r="R487" s="44"/>
      <c r="S487" s="12"/>
    </row>
    <row r="488" spans="1:19" ht="12" thickBot="1">
      <c r="A488" s="51" t="s">
        <v>1</v>
      </c>
      <c r="B488" s="68">
        <f>SUM(B473:B487)</f>
        <v>9364</v>
      </c>
      <c r="C488" s="68">
        <f>SUM(C473:C487)</f>
        <v>14254</v>
      </c>
      <c r="D488" s="68">
        <f>SUM(D473:D487)</f>
        <v>17450</v>
      </c>
      <c r="E488" s="68">
        <f>SUM(E473:E487)</f>
        <v>29426</v>
      </c>
      <c r="F488" s="68">
        <f>SUM(F473:F487)</f>
        <v>39075</v>
      </c>
      <c r="G488" s="68">
        <f>SUM(G473:G487)</f>
        <v>39841</v>
      </c>
      <c r="H488" s="68">
        <f>SUM(H473:H487)</f>
        <v>37797</v>
      </c>
      <c r="I488" s="68">
        <f>SUM(I473:I487)</f>
        <v>40208</v>
      </c>
      <c r="J488" s="68">
        <f>SUM(J473:J487)</f>
        <v>39474</v>
      </c>
      <c r="K488" s="68">
        <f>SUM(K473:K487)</f>
        <v>42945</v>
      </c>
      <c r="L488" s="68">
        <f>SUM(L473:L487)</f>
        <v>40907</v>
      </c>
      <c r="M488" s="9">
        <f>SUM(M473:M487)</f>
        <v>28969</v>
      </c>
      <c r="N488" s="10">
        <f>M488/L488-1</f>
        <v>-0.29183269367100984</v>
      </c>
      <c r="Q488" s="44"/>
      <c r="R488" s="44"/>
      <c r="S488" s="44"/>
    </row>
    <row r="489" ht="12" thickTop="1"/>
    <row r="492" ht="22.5">
      <c r="A492" s="88" t="s">
        <v>167</v>
      </c>
    </row>
    <row r="493" ht="11.25">
      <c r="A493" s="7" t="s">
        <v>219</v>
      </c>
    </row>
    <row r="494" ht="11.25">
      <c r="A494" s="7"/>
    </row>
    <row r="495" ht="12" thickBot="1"/>
    <row r="496" spans="2:14" ht="12.75" thickBot="1" thickTop="1">
      <c r="B496" s="110" t="s">
        <v>93</v>
      </c>
      <c r="C496" s="111"/>
      <c r="D496" s="111"/>
      <c r="E496" s="111"/>
      <c r="F496" s="111"/>
      <c r="G496" s="111"/>
      <c r="H496" s="111"/>
      <c r="I496" s="111"/>
      <c r="J496" s="111"/>
      <c r="K496" s="111"/>
      <c r="L496" s="96"/>
      <c r="M496" s="96"/>
      <c r="N496" s="92"/>
    </row>
    <row r="497" spans="1:19" ht="12.75" thickBot="1" thickTop="1">
      <c r="A497" s="31" t="s">
        <v>11</v>
      </c>
      <c r="B497" s="46">
        <v>2006</v>
      </c>
      <c r="C497" s="46">
        <v>2007</v>
      </c>
      <c r="D497" s="46">
        <v>2008</v>
      </c>
      <c r="E497" s="46">
        <v>2009</v>
      </c>
      <c r="F497" s="46">
        <v>2010</v>
      </c>
      <c r="G497" s="46">
        <v>2011</v>
      </c>
      <c r="H497" s="46">
        <v>2012</v>
      </c>
      <c r="I497" s="46">
        <v>2013</v>
      </c>
      <c r="J497" s="46">
        <v>2014</v>
      </c>
      <c r="K497" s="46">
        <v>2015</v>
      </c>
      <c r="L497" s="46">
        <v>2016</v>
      </c>
      <c r="M497" s="31">
        <v>2017</v>
      </c>
      <c r="N497" s="31" t="s">
        <v>221</v>
      </c>
      <c r="S497" s="29"/>
    </row>
    <row r="498" spans="1:19" ht="12" thickTop="1">
      <c r="A498" s="64">
        <v>1</v>
      </c>
      <c r="B498" s="33">
        <v>43</v>
      </c>
      <c r="C498" s="33">
        <v>73</v>
      </c>
      <c r="D498" s="33">
        <v>61</v>
      </c>
      <c r="E498" s="33">
        <v>102</v>
      </c>
      <c r="F498" s="33">
        <v>176</v>
      </c>
      <c r="G498" s="33">
        <v>185</v>
      </c>
      <c r="H498" s="33">
        <v>174</v>
      </c>
      <c r="I498" s="33">
        <v>245</v>
      </c>
      <c r="J498" s="33">
        <v>303</v>
      </c>
      <c r="K498" s="33">
        <v>359</v>
      </c>
      <c r="L498" s="33">
        <v>271</v>
      </c>
      <c r="M498" s="33">
        <v>150</v>
      </c>
      <c r="N498" s="34">
        <f>M498/L498-1</f>
        <v>-0.4464944649446494</v>
      </c>
      <c r="S498" s="29"/>
    </row>
    <row r="499" spans="1:14" ht="11.25">
      <c r="A499" s="64">
        <v>2</v>
      </c>
      <c r="B499" s="33">
        <v>62</v>
      </c>
      <c r="C499" s="33">
        <v>93</v>
      </c>
      <c r="D499" s="33">
        <v>85</v>
      </c>
      <c r="E499" s="33">
        <v>219</v>
      </c>
      <c r="F499" s="33">
        <v>265</v>
      </c>
      <c r="G499" s="33">
        <v>240</v>
      </c>
      <c r="H499" s="33">
        <v>221</v>
      </c>
      <c r="I499" s="33">
        <v>383</v>
      </c>
      <c r="J499" s="33">
        <v>403</v>
      </c>
      <c r="K499" s="33">
        <v>486</v>
      </c>
      <c r="L499" s="33">
        <v>486</v>
      </c>
      <c r="M499" s="33">
        <v>458</v>
      </c>
      <c r="N499" s="34">
        <f>M499/L499-1</f>
        <v>-0.057613168724279795</v>
      </c>
    </row>
    <row r="500" spans="1:21" ht="11.25">
      <c r="A500" s="64">
        <v>3</v>
      </c>
      <c r="B500" s="33">
        <v>24</v>
      </c>
      <c r="C500" s="33">
        <v>73</v>
      </c>
      <c r="D500" s="33">
        <v>80</v>
      </c>
      <c r="E500" s="33">
        <v>132</v>
      </c>
      <c r="F500" s="33">
        <v>209</v>
      </c>
      <c r="G500" s="33">
        <v>165</v>
      </c>
      <c r="H500" s="33">
        <v>142</v>
      </c>
      <c r="I500" s="33">
        <v>130</v>
      </c>
      <c r="J500" s="33">
        <v>151</v>
      </c>
      <c r="K500" s="33">
        <v>202</v>
      </c>
      <c r="L500" s="33">
        <v>248</v>
      </c>
      <c r="M500" s="33">
        <v>158</v>
      </c>
      <c r="N500" s="34">
        <f>M500/L500-1</f>
        <v>-0.3629032258064516</v>
      </c>
      <c r="U500" s="38"/>
    </row>
    <row r="501" spans="1:14" ht="11.25">
      <c r="A501" s="64">
        <v>4</v>
      </c>
      <c r="B501" s="33">
        <v>191</v>
      </c>
      <c r="C501" s="33">
        <v>523</v>
      </c>
      <c r="D501" s="33">
        <v>526</v>
      </c>
      <c r="E501" s="33">
        <v>805</v>
      </c>
      <c r="F501" s="33">
        <v>1158</v>
      </c>
      <c r="G501" s="33">
        <v>1161</v>
      </c>
      <c r="H501" s="33">
        <v>1076</v>
      </c>
      <c r="I501" s="33">
        <v>1075</v>
      </c>
      <c r="J501" s="33">
        <v>1026</v>
      </c>
      <c r="K501" s="33">
        <v>1281</v>
      </c>
      <c r="L501" s="33">
        <v>1133</v>
      </c>
      <c r="M501" s="33">
        <v>736</v>
      </c>
      <c r="N501" s="34">
        <f>M501/L501-1</f>
        <v>-0.35039717563989403</v>
      </c>
    </row>
    <row r="502" spans="1:21" ht="11.25">
      <c r="A502" s="64">
        <v>5</v>
      </c>
      <c r="B502" s="33">
        <v>459</v>
      </c>
      <c r="C502" s="33">
        <v>1107</v>
      </c>
      <c r="D502" s="33">
        <v>1133</v>
      </c>
      <c r="E502" s="33">
        <v>2322</v>
      </c>
      <c r="F502" s="33">
        <v>3276</v>
      </c>
      <c r="G502" s="33">
        <v>3285</v>
      </c>
      <c r="H502" s="33">
        <v>3200</v>
      </c>
      <c r="I502" s="33">
        <v>3648</v>
      </c>
      <c r="J502" s="33">
        <v>3729</v>
      </c>
      <c r="K502" s="33">
        <v>4018</v>
      </c>
      <c r="L502" s="33">
        <v>3498</v>
      </c>
      <c r="M502" s="33">
        <v>1845</v>
      </c>
      <c r="N502" s="34">
        <f>M502/L502-1</f>
        <v>-0.47255574614065177</v>
      </c>
      <c r="U502" s="38"/>
    </row>
    <row r="503" spans="1:21" ht="11.25">
      <c r="A503" s="64">
        <v>6</v>
      </c>
      <c r="B503" s="33">
        <v>207</v>
      </c>
      <c r="C503" s="33">
        <v>560</v>
      </c>
      <c r="D503" s="33">
        <v>639</v>
      </c>
      <c r="E503" s="33">
        <v>1180</v>
      </c>
      <c r="F503" s="33">
        <v>1522</v>
      </c>
      <c r="G503" s="33">
        <v>1863</v>
      </c>
      <c r="H503" s="33">
        <v>1509</v>
      </c>
      <c r="I503" s="33">
        <v>1828</v>
      </c>
      <c r="J503" s="33">
        <v>1754</v>
      </c>
      <c r="K503" s="33">
        <v>2002</v>
      </c>
      <c r="L503" s="33">
        <v>1698</v>
      </c>
      <c r="M503" s="33">
        <v>1095</v>
      </c>
      <c r="N503" s="34">
        <f aca="true" t="shared" si="75" ref="N503:N512">M503/L503-1</f>
        <v>-0.35512367491166075</v>
      </c>
      <c r="U503" s="38"/>
    </row>
    <row r="504" spans="1:21" ht="11.25">
      <c r="A504" s="64">
        <v>7</v>
      </c>
      <c r="B504" s="33">
        <v>172</v>
      </c>
      <c r="C504" s="33">
        <v>524</v>
      </c>
      <c r="D504" s="33">
        <v>897</v>
      </c>
      <c r="E504" s="33">
        <v>1430</v>
      </c>
      <c r="F504" s="33">
        <v>2136</v>
      </c>
      <c r="G504" s="33">
        <v>2029</v>
      </c>
      <c r="H504" s="33">
        <v>1954</v>
      </c>
      <c r="I504" s="33">
        <v>2002</v>
      </c>
      <c r="J504" s="33">
        <v>2233</v>
      </c>
      <c r="K504" s="33">
        <v>2580</v>
      </c>
      <c r="L504" s="33">
        <v>2237</v>
      </c>
      <c r="M504" s="33">
        <v>1084</v>
      </c>
      <c r="N504" s="34">
        <f t="shared" si="75"/>
        <v>-0.5154224407688869</v>
      </c>
      <c r="U504" s="38"/>
    </row>
    <row r="505" spans="1:21" ht="11.25">
      <c r="A505" s="64">
        <v>8</v>
      </c>
      <c r="B505" s="33">
        <v>547</v>
      </c>
      <c r="C505" s="33">
        <v>1960</v>
      </c>
      <c r="D505" s="33">
        <v>2350</v>
      </c>
      <c r="E505" s="33">
        <v>4059</v>
      </c>
      <c r="F505" s="33">
        <v>5599</v>
      </c>
      <c r="G505" s="33">
        <v>5961</v>
      </c>
      <c r="H505" s="33">
        <v>5468</v>
      </c>
      <c r="I505" s="33">
        <v>5363</v>
      </c>
      <c r="J505" s="33">
        <v>5341</v>
      </c>
      <c r="K505" s="33">
        <v>6113</v>
      </c>
      <c r="L505" s="33">
        <v>5188</v>
      </c>
      <c r="M505" s="33">
        <v>3210</v>
      </c>
      <c r="N505" s="34">
        <f t="shared" si="75"/>
        <v>-0.3812644564379337</v>
      </c>
      <c r="U505" s="38"/>
    </row>
    <row r="506" spans="1:21" ht="11.25">
      <c r="A506" s="64">
        <v>9</v>
      </c>
      <c r="B506" s="33">
        <v>164</v>
      </c>
      <c r="C506" s="33">
        <v>557</v>
      </c>
      <c r="D506" s="33">
        <v>483</v>
      </c>
      <c r="E506" s="33">
        <v>963</v>
      </c>
      <c r="F506" s="33">
        <v>1264</v>
      </c>
      <c r="G506" s="33">
        <v>1313</v>
      </c>
      <c r="H506" s="33">
        <v>1520</v>
      </c>
      <c r="I506" s="33">
        <v>1604</v>
      </c>
      <c r="J506" s="33">
        <v>1578</v>
      </c>
      <c r="K506" s="33">
        <v>1782</v>
      </c>
      <c r="L506" s="33">
        <v>1483</v>
      </c>
      <c r="M506" s="33">
        <v>790</v>
      </c>
      <c r="N506" s="34">
        <f t="shared" si="75"/>
        <v>-0.46729602157788264</v>
      </c>
      <c r="U506" s="38"/>
    </row>
    <row r="507" spans="1:21" ht="11.25">
      <c r="A507" s="64">
        <v>10</v>
      </c>
      <c r="B507" s="33">
        <v>149</v>
      </c>
      <c r="C507" s="33">
        <v>328</v>
      </c>
      <c r="D507" s="33">
        <v>287</v>
      </c>
      <c r="E507" s="33">
        <v>612</v>
      </c>
      <c r="F507" s="33">
        <v>1003</v>
      </c>
      <c r="G507" s="33">
        <v>1215</v>
      </c>
      <c r="H507" s="33">
        <v>1244</v>
      </c>
      <c r="I507" s="33">
        <v>1346</v>
      </c>
      <c r="J507" s="33">
        <v>1556</v>
      </c>
      <c r="K507" s="33">
        <v>1638</v>
      </c>
      <c r="L507" s="33">
        <v>1579</v>
      </c>
      <c r="M507" s="33">
        <v>1057</v>
      </c>
      <c r="N507" s="34">
        <f t="shared" si="75"/>
        <v>-0.3305889803673211</v>
      </c>
      <c r="U507" s="38"/>
    </row>
    <row r="508" spans="1:21" ht="11.25">
      <c r="A508" s="64">
        <v>11</v>
      </c>
      <c r="B508" s="33">
        <v>4</v>
      </c>
      <c r="C508" s="33">
        <v>8</v>
      </c>
      <c r="D508" s="33">
        <v>13</v>
      </c>
      <c r="E508" s="33">
        <v>35</v>
      </c>
      <c r="F508" s="33">
        <v>63</v>
      </c>
      <c r="G508" s="33">
        <v>64</v>
      </c>
      <c r="H508" s="33">
        <v>65</v>
      </c>
      <c r="I508" s="33">
        <v>70</v>
      </c>
      <c r="J508" s="33">
        <v>66</v>
      </c>
      <c r="K508" s="33">
        <v>61</v>
      </c>
      <c r="L508" s="33">
        <v>51</v>
      </c>
      <c r="M508" s="33">
        <v>29</v>
      </c>
      <c r="N508" s="34">
        <f t="shared" si="75"/>
        <v>-0.43137254901960786</v>
      </c>
      <c r="U508" s="38"/>
    </row>
    <row r="509" spans="1:14" ht="11.25">
      <c r="A509" s="64">
        <v>12</v>
      </c>
      <c r="B509" s="33">
        <v>50</v>
      </c>
      <c r="C509" s="33">
        <v>64</v>
      </c>
      <c r="D509" s="33">
        <v>48</v>
      </c>
      <c r="E509" s="33">
        <v>102</v>
      </c>
      <c r="F509" s="33">
        <v>209</v>
      </c>
      <c r="G509" s="33">
        <v>261</v>
      </c>
      <c r="H509" s="33">
        <v>231</v>
      </c>
      <c r="I509" s="33">
        <v>198</v>
      </c>
      <c r="J509" s="33">
        <v>248</v>
      </c>
      <c r="K509" s="33">
        <v>309</v>
      </c>
      <c r="L509" s="33">
        <v>222</v>
      </c>
      <c r="M509" s="33">
        <v>108</v>
      </c>
      <c r="N509" s="34">
        <f t="shared" si="75"/>
        <v>-0.5135135135135135</v>
      </c>
    </row>
    <row r="510" spans="1:14" ht="11.25">
      <c r="A510" s="64">
        <v>13</v>
      </c>
      <c r="B510" s="33">
        <v>884</v>
      </c>
      <c r="C510" s="33">
        <v>2297</v>
      </c>
      <c r="D510" s="33">
        <v>3039</v>
      </c>
      <c r="E510" s="33">
        <v>5940</v>
      </c>
      <c r="F510" s="33">
        <v>8688</v>
      </c>
      <c r="G510" s="33">
        <v>9431</v>
      </c>
      <c r="H510" s="33">
        <v>8533</v>
      </c>
      <c r="I510" s="33">
        <v>10788</v>
      </c>
      <c r="J510" s="33">
        <v>10760</v>
      </c>
      <c r="K510" s="33">
        <v>12784</v>
      </c>
      <c r="L510" s="33">
        <v>11398</v>
      </c>
      <c r="M510" s="33">
        <v>5852</v>
      </c>
      <c r="N510" s="34">
        <f t="shared" si="75"/>
        <v>-0.4865765923846289</v>
      </c>
    </row>
    <row r="511" spans="1:21" ht="11.25">
      <c r="A511" s="64">
        <v>14</v>
      </c>
      <c r="B511" s="33">
        <v>38</v>
      </c>
      <c r="C511" s="33">
        <v>163</v>
      </c>
      <c r="D511" s="33">
        <v>197</v>
      </c>
      <c r="E511" s="33">
        <v>353</v>
      </c>
      <c r="F511" s="33">
        <v>536</v>
      </c>
      <c r="G511" s="33">
        <v>609</v>
      </c>
      <c r="H511" s="33">
        <v>563</v>
      </c>
      <c r="I511" s="33">
        <v>573</v>
      </c>
      <c r="J511" s="33">
        <v>654</v>
      </c>
      <c r="K511" s="33">
        <v>743</v>
      </c>
      <c r="L511" s="33">
        <v>619</v>
      </c>
      <c r="M511" s="33">
        <v>362</v>
      </c>
      <c r="N511" s="34">
        <f t="shared" si="75"/>
        <v>-0.41518578352180935</v>
      </c>
      <c r="U511" s="38"/>
    </row>
    <row r="512" spans="1:21" ht="11.25">
      <c r="A512" s="64">
        <v>15</v>
      </c>
      <c r="B512" s="33">
        <v>23</v>
      </c>
      <c r="C512" s="33">
        <v>66</v>
      </c>
      <c r="D512" s="33">
        <v>107</v>
      </c>
      <c r="E512" s="33">
        <v>233</v>
      </c>
      <c r="F512" s="33">
        <v>338</v>
      </c>
      <c r="G512" s="33">
        <v>544</v>
      </c>
      <c r="H512" s="33">
        <v>477</v>
      </c>
      <c r="I512" s="33">
        <v>595</v>
      </c>
      <c r="J512" s="33">
        <v>576</v>
      </c>
      <c r="K512" s="33">
        <v>705</v>
      </c>
      <c r="L512" s="33">
        <v>589</v>
      </c>
      <c r="M512" s="33">
        <v>235</v>
      </c>
      <c r="N512" s="34">
        <f t="shared" si="75"/>
        <v>-0.601018675721562</v>
      </c>
      <c r="O512" s="44"/>
      <c r="P512" s="12"/>
      <c r="U512" s="38"/>
    </row>
    <row r="513" spans="1:21" ht="12" thickBot="1">
      <c r="A513" s="31" t="s">
        <v>1</v>
      </c>
      <c r="B513" s="9">
        <f>SUM(B498:B512)</f>
        <v>3017</v>
      </c>
      <c r="C513" s="9">
        <f>SUM(C498:C512)</f>
        <v>8396</v>
      </c>
      <c r="D513" s="9">
        <f>SUM(D498:D512)</f>
        <v>9945</v>
      </c>
      <c r="E513" s="9">
        <f>SUM(E498:E512)</f>
        <v>18487</v>
      </c>
      <c r="F513" s="9">
        <f>SUM(F498:F512)</f>
        <v>26442</v>
      </c>
      <c r="G513" s="9">
        <f aca="true" t="shared" si="76" ref="G513:L513">SUM(G498:G512)</f>
        <v>28326</v>
      </c>
      <c r="H513" s="9">
        <f t="shared" si="76"/>
        <v>26377</v>
      </c>
      <c r="I513" s="9">
        <f t="shared" si="76"/>
        <v>29848</v>
      </c>
      <c r="J513" s="9">
        <f t="shared" si="76"/>
        <v>30378</v>
      </c>
      <c r="K513" s="9">
        <f t="shared" si="76"/>
        <v>35063</v>
      </c>
      <c r="L513" s="9">
        <f t="shared" si="76"/>
        <v>30700</v>
      </c>
      <c r="M513" s="9">
        <f>SUM(M498:M512)</f>
        <v>17169</v>
      </c>
      <c r="N513" s="10">
        <f>M513/L513-1</f>
        <v>-0.44074918566775245</v>
      </c>
      <c r="O513" s="44"/>
      <c r="P513" s="44"/>
      <c r="U513" s="38"/>
    </row>
    <row r="514" spans="1:19" ht="12" thickTop="1">
      <c r="A514" s="25"/>
      <c r="B514" s="12"/>
      <c r="C514" s="12"/>
      <c r="D514" s="12"/>
      <c r="E514" s="12"/>
      <c r="F514" s="12"/>
      <c r="G514" s="12"/>
      <c r="H514" s="12"/>
      <c r="I514" s="12"/>
      <c r="J514" s="12"/>
      <c r="K514" s="13"/>
      <c r="L514" s="44"/>
      <c r="M514" s="44"/>
      <c r="N514" s="44"/>
      <c r="S514" s="38"/>
    </row>
    <row r="515" spans="12:19" ht="11.25">
      <c r="L515" s="44"/>
      <c r="M515" s="44"/>
      <c r="N515" s="44"/>
      <c r="S515" s="38"/>
    </row>
    <row r="516" spans="12:17" ht="11.25">
      <c r="L516" s="44"/>
      <c r="M516" s="44"/>
      <c r="N516" s="44"/>
      <c r="O516" s="44"/>
      <c r="P516" s="44"/>
      <c r="Q516" s="44"/>
    </row>
    <row r="517" spans="1:17" ht="22.5">
      <c r="A517" s="88" t="s">
        <v>162</v>
      </c>
      <c r="L517" s="44"/>
      <c r="M517" s="44"/>
      <c r="N517" s="44"/>
      <c r="O517" s="44"/>
      <c r="P517" s="44"/>
      <c r="Q517" s="44"/>
    </row>
    <row r="518" ht="11.25">
      <c r="A518" s="7" t="s">
        <v>219</v>
      </c>
    </row>
    <row r="519" ht="11.25">
      <c r="A519" s="7"/>
    </row>
    <row r="520" ht="12" thickBot="1"/>
    <row r="521" spans="2:14" ht="12.75" thickBot="1" thickTop="1">
      <c r="B521" s="111" t="s">
        <v>14</v>
      </c>
      <c r="C521" s="111"/>
      <c r="D521" s="111"/>
      <c r="E521" s="111"/>
      <c r="F521" s="111"/>
      <c r="G521" s="111"/>
      <c r="H521" s="111"/>
      <c r="I521" s="111"/>
      <c r="J521" s="111"/>
      <c r="K521" s="111"/>
      <c r="L521" s="97"/>
      <c r="M521" s="108"/>
      <c r="N521" s="92"/>
    </row>
    <row r="522" spans="1:14" ht="12.75" thickBot="1" thickTop="1">
      <c r="A522" s="31" t="s">
        <v>11</v>
      </c>
      <c r="B522" s="46">
        <v>2006</v>
      </c>
      <c r="C522" s="46">
        <v>2007</v>
      </c>
      <c r="D522" s="46">
        <v>2008</v>
      </c>
      <c r="E522" s="46">
        <v>2009</v>
      </c>
      <c r="F522" s="46">
        <v>2010</v>
      </c>
      <c r="G522" s="46">
        <v>2011</v>
      </c>
      <c r="H522" s="46">
        <v>2012</v>
      </c>
      <c r="I522" s="46">
        <v>2013</v>
      </c>
      <c r="J522" s="46">
        <v>2014</v>
      </c>
      <c r="K522" s="46">
        <v>2015</v>
      </c>
      <c r="L522" s="46">
        <v>2016</v>
      </c>
      <c r="M522" s="31">
        <v>2017</v>
      </c>
      <c r="N522" s="31" t="s">
        <v>221</v>
      </c>
    </row>
    <row r="523" spans="1:14" ht="12" thickTop="1">
      <c r="A523" s="64">
        <v>1</v>
      </c>
      <c r="B523" s="33">
        <v>27</v>
      </c>
      <c r="C523" s="33">
        <v>73</v>
      </c>
      <c r="D523" s="33">
        <v>50</v>
      </c>
      <c r="E523" s="33">
        <v>112</v>
      </c>
      <c r="F523" s="33">
        <v>139</v>
      </c>
      <c r="G523" s="33">
        <v>227</v>
      </c>
      <c r="H523" s="33">
        <v>161</v>
      </c>
      <c r="I523" s="33">
        <v>297</v>
      </c>
      <c r="J523" s="33">
        <v>299</v>
      </c>
      <c r="K523" s="33">
        <v>302</v>
      </c>
      <c r="L523" s="33">
        <v>292</v>
      </c>
      <c r="M523" s="33">
        <v>256</v>
      </c>
      <c r="N523" s="34">
        <f>M523/L523-1</f>
        <v>-0.12328767123287676</v>
      </c>
    </row>
    <row r="524" spans="1:14" ht="11.25">
      <c r="A524" s="64">
        <v>2</v>
      </c>
      <c r="B524" s="33">
        <v>19</v>
      </c>
      <c r="C524" s="33">
        <v>51</v>
      </c>
      <c r="D524" s="33">
        <v>49</v>
      </c>
      <c r="E524" s="33">
        <v>160</v>
      </c>
      <c r="F524" s="33">
        <v>217</v>
      </c>
      <c r="G524" s="33">
        <v>257</v>
      </c>
      <c r="H524" s="33">
        <v>224</v>
      </c>
      <c r="I524" s="33">
        <v>331</v>
      </c>
      <c r="J524" s="33">
        <v>324</v>
      </c>
      <c r="K524" s="33">
        <v>409</v>
      </c>
      <c r="L524" s="33">
        <v>549</v>
      </c>
      <c r="M524" s="33">
        <v>447</v>
      </c>
      <c r="N524" s="34">
        <f>M524/L524-1</f>
        <v>-0.18579234972677594</v>
      </c>
    </row>
    <row r="525" spans="1:14" ht="11.25">
      <c r="A525" s="64">
        <v>3</v>
      </c>
      <c r="B525" s="33">
        <v>14</v>
      </c>
      <c r="C525" s="33">
        <v>57</v>
      </c>
      <c r="D525" s="33">
        <v>87</v>
      </c>
      <c r="E525" s="33">
        <v>116</v>
      </c>
      <c r="F525" s="33">
        <v>160</v>
      </c>
      <c r="G525" s="33">
        <v>181</v>
      </c>
      <c r="H525" s="33">
        <v>131</v>
      </c>
      <c r="I525" s="33">
        <v>152</v>
      </c>
      <c r="J525" s="33">
        <v>142</v>
      </c>
      <c r="K525" s="33">
        <v>166</v>
      </c>
      <c r="L525" s="33">
        <v>205</v>
      </c>
      <c r="M525" s="33">
        <v>127</v>
      </c>
      <c r="N525" s="34">
        <f>M525/L525-1</f>
        <v>-0.3804878048780488</v>
      </c>
    </row>
    <row r="526" spans="1:14" ht="11.25">
      <c r="A526" s="64">
        <v>4</v>
      </c>
      <c r="B526" s="33">
        <v>80</v>
      </c>
      <c r="C526" s="33">
        <v>342</v>
      </c>
      <c r="D526" s="33">
        <v>432</v>
      </c>
      <c r="E526" s="33">
        <v>564</v>
      </c>
      <c r="F526" s="33">
        <v>847</v>
      </c>
      <c r="G526" s="33">
        <v>1024</v>
      </c>
      <c r="H526" s="33">
        <v>711</v>
      </c>
      <c r="I526" s="33">
        <v>759</v>
      </c>
      <c r="J526" s="33">
        <v>616</v>
      </c>
      <c r="K526" s="33">
        <v>701</v>
      </c>
      <c r="L526" s="33">
        <v>794</v>
      </c>
      <c r="M526" s="33">
        <v>386</v>
      </c>
      <c r="N526" s="34">
        <f>M526/L526-1</f>
        <v>-0.5138539042821159</v>
      </c>
    </row>
    <row r="527" spans="1:14" ht="11.25">
      <c r="A527" s="64">
        <v>5</v>
      </c>
      <c r="B527" s="33">
        <v>285</v>
      </c>
      <c r="C527" s="33">
        <v>730</v>
      </c>
      <c r="D527" s="33">
        <v>759</v>
      </c>
      <c r="E527" s="33">
        <v>1479</v>
      </c>
      <c r="F527" s="33">
        <v>1726</v>
      </c>
      <c r="G527" s="33">
        <v>1916</v>
      </c>
      <c r="H527" s="33">
        <v>1693</v>
      </c>
      <c r="I527" s="33">
        <v>1848</v>
      </c>
      <c r="J527" s="33">
        <v>1645</v>
      </c>
      <c r="K527" s="33">
        <v>1856</v>
      </c>
      <c r="L527" s="33">
        <v>1604</v>
      </c>
      <c r="M527" s="33">
        <v>704</v>
      </c>
      <c r="N527" s="34">
        <f>M527/L527-1</f>
        <v>-0.5610972568578554</v>
      </c>
    </row>
    <row r="528" spans="1:14" ht="11.25">
      <c r="A528" s="64">
        <v>6</v>
      </c>
      <c r="B528" s="33">
        <v>112</v>
      </c>
      <c r="C528" s="33">
        <v>390</v>
      </c>
      <c r="D528" s="33">
        <v>425</v>
      </c>
      <c r="E528" s="33">
        <v>681</v>
      </c>
      <c r="F528" s="33">
        <v>1173</v>
      </c>
      <c r="G528" s="33">
        <v>1257</v>
      </c>
      <c r="H528" s="33">
        <v>1000</v>
      </c>
      <c r="I528" s="33">
        <v>1145</v>
      </c>
      <c r="J528" s="33">
        <v>1123</v>
      </c>
      <c r="K528" s="33">
        <v>1019</v>
      </c>
      <c r="L528" s="33">
        <v>1129</v>
      </c>
      <c r="M528" s="33">
        <v>604</v>
      </c>
      <c r="N528" s="34">
        <f aca="true" t="shared" si="77" ref="N528:N537">M528/L528-1</f>
        <v>-0.46501328609388837</v>
      </c>
    </row>
    <row r="529" spans="1:14" ht="11.25">
      <c r="A529" s="64">
        <v>7</v>
      </c>
      <c r="B529" s="33">
        <v>128</v>
      </c>
      <c r="C529" s="33">
        <v>400</v>
      </c>
      <c r="D529" s="33">
        <v>410</v>
      </c>
      <c r="E529" s="33">
        <v>841</v>
      </c>
      <c r="F529" s="33">
        <v>1042</v>
      </c>
      <c r="G529" s="33">
        <v>998</v>
      </c>
      <c r="H529" s="33">
        <v>930</v>
      </c>
      <c r="I529" s="33">
        <v>1018</v>
      </c>
      <c r="J529" s="33">
        <v>986</v>
      </c>
      <c r="K529" s="33">
        <v>1181</v>
      </c>
      <c r="L529" s="33">
        <v>1079</v>
      </c>
      <c r="M529" s="33">
        <v>564</v>
      </c>
      <c r="N529" s="34">
        <f t="shared" si="77"/>
        <v>-0.47729379054680254</v>
      </c>
    </row>
    <row r="530" spans="1:14" ht="11.25">
      <c r="A530" s="64">
        <v>8</v>
      </c>
      <c r="B530" s="33">
        <v>401</v>
      </c>
      <c r="C530" s="33">
        <v>1559</v>
      </c>
      <c r="D530" s="33">
        <v>1653</v>
      </c>
      <c r="E530" s="33">
        <v>2837</v>
      </c>
      <c r="F530" s="33">
        <v>3616</v>
      </c>
      <c r="G530" s="33">
        <v>3286</v>
      </c>
      <c r="H530" s="33">
        <v>2931</v>
      </c>
      <c r="I530" s="33">
        <v>3330</v>
      </c>
      <c r="J530" s="33">
        <v>2589</v>
      </c>
      <c r="K530" s="33">
        <v>2954</v>
      </c>
      <c r="L530" s="33">
        <v>2674</v>
      </c>
      <c r="M530" s="33">
        <v>1468</v>
      </c>
      <c r="N530" s="34">
        <f t="shared" si="77"/>
        <v>-0.45100972326103217</v>
      </c>
    </row>
    <row r="531" spans="1:14" ht="11.25">
      <c r="A531" s="64">
        <v>9</v>
      </c>
      <c r="B531" s="33">
        <v>76</v>
      </c>
      <c r="C531" s="33">
        <v>179</v>
      </c>
      <c r="D531" s="33">
        <v>200</v>
      </c>
      <c r="E531" s="33">
        <v>390</v>
      </c>
      <c r="F531" s="33">
        <v>671</v>
      </c>
      <c r="G531" s="33">
        <v>673</v>
      </c>
      <c r="H531" s="33">
        <v>729</v>
      </c>
      <c r="I531" s="33">
        <v>869</v>
      </c>
      <c r="J531" s="33">
        <v>905</v>
      </c>
      <c r="K531" s="33">
        <v>936</v>
      </c>
      <c r="L531" s="33">
        <v>789</v>
      </c>
      <c r="M531" s="33">
        <v>412</v>
      </c>
      <c r="N531" s="34">
        <f t="shared" si="77"/>
        <v>-0.4778200253485425</v>
      </c>
    </row>
    <row r="532" spans="1:14" ht="11.25">
      <c r="A532" s="64">
        <v>10</v>
      </c>
      <c r="B532" s="33">
        <v>93</v>
      </c>
      <c r="C532" s="33">
        <v>266</v>
      </c>
      <c r="D532" s="33">
        <v>243</v>
      </c>
      <c r="E532" s="33">
        <v>531</v>
      </c>
      <c r="F532" s="33">
        <v>930</v>
      </c>
      <c r="G532" s="33">
        <v>1051</v>
      </c>
      <c r="H532" s="33">
        <v>903</v>
      </c>
      <c r="I532" s="33">
        <v>977</v>
      </c>
      <c r="J532" s="33">
        <v>911</v>
      </c>
      <c r="K532" s="33">
        <v>858</v>
      </c>
      <c r="L532" s="33">
        <v>798</v>
      </c>
      <c r="M532" s="33">
        <v>525</v>
      </c>
      <c r="N532" s="34">
        <f t="shared" si="77"/>
        <v>-0.3421052631578947</v>
      </c>
    </row>
    <row r="533" spans="1:14" ht="11.25">
      <c r="A533" s="64">
        <v>11</v>
      </c>
      <c r="B533" s="33">
        <v>9</v>
      </c>
      <c r="C533" s="33">
        <v>7</v>
      </c>
      <c r="D533" s="33">
        <v>13</v>
      </c>
      <c r="E533" s="33">
        <v>35</v>
      </c>
      <c r="F533" s="33">
        <v>55</v>
      </c>
      <c r="G533" s="33">
        <v>53</v>
      </c>
      <c r="H533" s="33">
        <v>55</v>
      </c>
      <c r="I533" s="33">
        <v>42</v>
      </c>
      <c r="J533" s="33">
        <v>53</v>
      </c>
      <c r="K533" s="33">
        <v>41</v>
      </c>
      <c r="L533" s="33">
        <v>41</v>
      </c>
      <c r="M533" s="33">
        <v>16</v>
      </c>
      <c r="N533" s="34">
        <f t="shared" si="77"/>
        <v>-0.6097560975609756</v>
      </c>
    </row>
    <row r="534" spans="1:14" ht="11.25">
      <c r="A534" s="64">
        <v>12</v>
      </c>
      <c r="B534" s="33">
        <v>39</v>
      </c>
      <c r="C534" s="33">
        <v>54</v>
      </c>
      <c r="D534" s="33">
        <v>87</v>
      </c>
      <c r="E534" s="33">
        <v>124</v>
      </c>
      <c r="F534" s="33">
        <v>164</v>
      </c>
      <c r="G534" s="33">
        <v>177</v>
      </c>
      <c r="H534" s="33">
        <v>103</v>
      </c>
      <c r="I534" s="33">
        <v>123</v>
      </c>
      <c r="J534" s="33">
        <v>156</v>
      </c>
      <c r="K534" s="33">
        <v>155</v>
      </c>
      <c r="L534" s="33">
        <v>104</v>
      </c>
      <c r="M534" s="33">
        <v>97</v>
      </c>
      <c r="N534" s="34">
        <f t="shared" si="77"/>
        <v>-0.06730769230769229</v>
      </c>
    </row>
    <row r="535" spans="1:14" ht="11.25">
      <c r="A535" s="64">
        <v>13</v>
      </c>
      <c r="B535" s="33">
        <v>1555</v>
      </c>
      <c r="C535" s="33">
        <v>4352</v>
      </c>
      <c r="D535" s="33">
        <v>5191</v>
      </c>
      <c r="E535" s="33">
        <v>7720</v>
      </c>
      <c r="F535" s="33">
        <v>10364</v>
      </c>
      <c r="G535" s="33">
        <v>10255</v>
      </c>
      <c r="H535" s="33">
        <v>8019</v>
      </c>
      <c r="I535" s="33">
        <v>8572</v>
      </c>
      <c r="J535" s="33">
        <v>8119</v>
      </c>
      <c r="K535" s="33">
        <v>8290</v>
      </c>
      <c r="L535" s="33">
        <v>7781</v>
      </c>
      <c r="M535" s="33">
        <v>3857</v>
      </c>
      <c r="N535" s="34">
        <f t="shared" si="77"/>
        <v>-0.504305359208328</v>
      </c>
    </row>
    <row r="536" spans="1:14" ht="11.25">
      <c r="A536" s="64">
        <v>14</v>
      </c>
      <c r="B536" s="33">
        <v>19</v>
      </c>
      <c r="C536" s="33">
        <v>93</v>
      </c>
      <c r="D536" s="33">
        <v>120</v>
      </c>
      <c r="E536" s="33">
        <v>247</v>
      </c>
      <c r="F536" s="33">
        <v>330</v>
      </c>
      <c r="G536" s="33">
        <v>419</v>
      </c>
      <c r="H536" s="33">
        <v>373</v>
      </c>
      <c r="I536" s="33">
        <v>395</v>
      </c>
      <c r="J536" s="33">
        <v>377</v>
      </c>
      <c r="K536" s="33">
        <v>398</v>
      </c>
      <c r="L536" s="33">
        <v>368</v>
      </c>
      <c r="M536" s="33">
        <v>213</v>
      </c>
      <c r="N536" s="34">
        <f t="shared" si="77"/>
        <v>-0.4211956521739131</v>
      </c>
    </row>
    <row r="537" spans="1:14" ht="11.25">
      <c r="A537" s="64">
        <v>15</v>
      </c>
      <c r="B537" s="33">
        <v>9</v>
      </c>
      <c r="C537" s="33">
        <v>42</v>
      </c>
      <c r="D537" s="33">
        <v>48</v>
      </c>
      <c r="E537" s="33">
        <v>101</v>
      </c>
      <c r="F537" s="33">
        <v>159</v>
      </c>
      <c r="G537" s="33">
        <v>138</v>
      </c>
      <c r="H537" s="33">
        <v>137</v>
      </c>
      <c r="I537" s="33">
        <v>160</v>
      </c>
      <c r="J537" s="33">
        <v>124</v>
      </c>
      <c r="K537" s="33">
        <v>152</v>
      </c>
      <c r="L537" s="33">
        <v>154</v>
      </c>
      <c r="M537" s="33">
        <v>112</v>
      </c>
      <c r="N537" s="34">
        <f t="shared" si="77"/>
        <v>-0.2727272727272727</v>
      </c>
    </row>
    <row r="538" spans="1:14" ht="12" thickBot="1">
      <c r="A538" s="31" t="s">
        <v>1</v>
      </c>
      <c r="B538" s="9">
        <f>SUM(B523:B537)</f>
        <v>2866</v>
      </c>
      <c r="C538" s="9">
        <f>SUM(C523:C537)</f>
        <v>8595</v>
      </c>
      <c r="D538" s="9">
        <f>SUM(D523:D537)</f>
        <v>9767</v>
      </c>
      <c r="E538" s="9">
        <f>SUM(E523:E537)</f>
        <v>15938</v>
      </c>
      <c r="F538" s="9">
        <f>SUM(F523:F537)</f>
        <v>21593</v>
      </c>
      <c r="G538" s="9">
        <f aca="true" t="shared" si="78" ref="G538:L538">SUM(G523:G537)</f>
        <v>21912</v>
      </c>
      <c r="H538" s="9">
        <f t="shared" si="78"/>
        <v>18100</v>
      </c>
      <c r="I538" s="9">
        <f t="shared" si="78"/>
        <v>20018</v>
      </c>
      <c r="J538" s="9">
        <f t="shared" si="78"/>
        <v>18369</v>
      </c>
      <c r="K538" s="9">
        <f t="shared" si="78"/>
        <v>19418</v>
      </c>
      <c r="L538" s="9">
        <f t="shared" si="78"/>
        <v>18361</v>
      </c>
      <c r="M538" s="9">
        <f>SUM(M523:M537)</f>
        <v>9788</v>
      </c>
      <c r="N538" s="10">
        <f>M538/L538-1</f>
        <v>-0.46691356679919394</v>
      </c>
    </row>
    <row r="539" ht="12" thickTop="1"/>
    <row r="542" ht="22.5">
      <c r="A542" s="88" t="s">
        <v>163</v>
      </c>
    </row>
    <row r="543" ht="11.25">
      <c r="A543" s="7" t="s">
        <v>219</v>
      </c>
    </row>
    <row r="544" ht="11.25">
      <c r="A544" s="7"/>
    </row>
    <row r="545" ht="12" thickBot="1"/>
    <row r="546" spans="2:14" ht="12.75" thickBot="1" thickTop="1">
      <c r="B546" s="110" t="s">
        <v>15</v>
      </c>
      <c r="C546" s="111"/>
      <c r="D546" s="111"/>
      <c r="E546" s="111"/>
      <c r="F546" s="111"/>
      <c r="G546" s="111"/>
      <c r="H546" s="111"/>
      <c r="I546" s="111"/>
      <c r="J546" s="111"/>
      <c r="K546" s="111"/>
      <c r="L546" s="97"/>
      <c r="M546" s="108"/>
      <c r="N546" s="92"/>
    </row>
    <row r="547" spans="1:14" ht="12.75" thickBot="1" thickTop="1">
      <c r="A547" s="31" t="s">
        <v>11</v>
      </c>
      <c r="B547" s="46">
        <v>2006</v>
      </c>
      <c r="C547" s="46">
        <v>2007</v>
      </c>
      <c r="D547" s="46">
        <v>2008</v>
      </c>
      <c r="E547" s="46">
        <v>2009</v>
      </c>
      <c r="F547" s="46">
        <v>2010</v>
      </c>
      <c r="G547" s="46">
        <v>2011</v>
      </c>
      <c r="H547" s="46">
        <v>2012</v>
      </c>
      <c r="I547" s="46">
        <v>2013</v>
      </c>
      <c r="J547" s="46">
        <v>2014</v>
      </c>
      <c r="K547" s="46">
        <v>2015</v>
      </c>
      <c r="L547" s="46">
        <v>2016</v>
      </c>
      <c r="M547" s="31">
        <v>2017</v>
      </c>
      <c r="N547" s="31" t="s">
        <v>221</v>
      </c>
    </row>
    <row r="548" spans="1:14" ht="12" thickTop="1">
      <c r="A548" s="64">
        <v>1</v>
      </c>
      <c r="B548" s="33">
        <v>103</v>
      </c>
      <c r="C548" s="33">
        <v>129</v>
      </c>
      <c r="D548" s="33">
        <v>166</v>
      </c>
      <c r="E548" s="33">
        <v>226</v>
      </c>
      <c r="F548" s="33">
        <v>253</v>
      </c>
      <c r="G548" s="33">
        <v>562</v>
      </c>
      <c r="H548" s="33">
        <v>502</v>
      </c>
      <c r="I548" s="33">
        <v>779</v>
      </c>
      <c r="J548" s="33">
        <v>378</v>
      </c>
      <c r="K548" s="33">
        <v>420</v>
      </c>
      <c r="L548" s="33">
        <v>440</v>
      </c>
      <c r="M548" s="33">
        <v>453</v>
      </c>
      <c r="N548" s="34">
        <f>M548/L548-1</f>
        <v>0.02954545454545454</v>
      </c>
    </row>
    <row r="549" spans="1:14" ht="11.25">
      <c r="A549" s="64">
        <v>2</v>
      </c>
      <c r="B549" s="33">
        <v>189</v>
      </c>
      <c r="C549" s="33">
        <v>183</v>
      </c>
      <c r="D549" s="33">
        <v>224</v>
      </c>
      <c r="E549" s="33">
        <v>386</v>
      </c>
      <c r="F549" s="33">
        <v>402</v>
      </c>
      <c r="G549" s="33">
        <v>570</v>
      </c>
      <c r="H549" s="33">
        <v>708</v>
      </c>
      <c r="I549" s="33">
        <v>460</v>
      </c>
      <c r="J549" s="33">
        <v>565</v>
      </c>
      <c r="K549" s="33">
        <v>510</v>
      </c>
      <c r="L549" s="33">
        <v>765</v>
      </c>
      <c r="M549" s="33">
        <v>758</v>
      </c>
      <c r="N549" s="34">
        <f>M549/L549-1</f>
        <v>-0.009150326797385588</v>
      </c>
    </row>
    <row r="550" spans="1:14" ht="11.25">
      <c r="A550" s="64">
        <v>3</v>
      </c>
      <c r="B550" s="33">
        <v>57</v>
      </c>
      <c r="C550" s="33">
        <v>102</v>
      </c>
      <c r="D550" s="33">
        <v>135</v>
      </c>
      <c r="E550" s="33">
        <v>193</v>
      </c>
      <c r="F550" s="33">
        <v>278</v>
      </c>
      <c r="G550" s="33">
        <v>341</v>
      </c>
      <c r="H550" s="33">
        <v>349</v>
      </c>
      <c r="I550" s="33">
        <v>348</v>
      </c>
      <c r="J550" s="33">
        <v>268</v>
      </c>
      <c r="K550" s="33">
        <v>296</v>
      </c>
      <c r="L550" s="33">
        <v>300</v>
      </c>
      <c r="M550" s="33">
        <v>276</v>
      </c>
      <c r="N550" s="34">
        <f>M550/L550-1</f>
        <v>-0.07999999999999996</v>
      </c>
    </row>
    <row r="551" spans="1:14" ht="11.25">
      <c r="A551" s="64">
        <v>4</v>
      </c>
      <c r="B551" s="33">
        <v>293</v>
      </c>
      <c r="C551" s="33">
        <v>468</v>
      </c>
      <c r="D551" s="33">
        <v>472</v>
      </c>
      <c r="E551" s="33">
        <v>698</v>
      </c>
      <c r="F551" s="33">
        <v>815</v>
      </c>
      <c r="G551" s="33">
        <v>1282</v>
      </c>
      <c r="H551" s="33">
        <v>1306</v>
      </c>
      <c r="I551" s="33">
        <v>746</v>
      </c>
      <c r="J551" s="33">
        <v>892</v>
      </c>
      <c r="K551" s="33">
        <v>924</v>
      </c>
      <c r="L551" s="33">
        <v>1144</v>
      </c>
      <c r="M551" s="33">
        <v>1046</v>
      </c>
      <c r="N551" s="34">
        <f>M551/L551-1</f>
        <v>-0.08566433566433562</v>
      </c>
    </row>
    <row r="552" spans="1:14" ht="11.25">
      <c r="A552" s="64">
        <v>5</v>
      </c>
      <c r="B552" s="33">
        <v>1354</v>
      </c>
      <c r="C552" s="33">
        <v>1889</v>
      </c>
      <c r="D552" s="33">
        <v>2335</v>
      </c>
      <c r="E552" s="33">
        <v>4050</v>
      </c>
      <c r="F552" s="33">
        <v>4537</v>
      </c>
      <c r="G552" s="33">
        <v>4726</v>
      </c>
      <c r="H552" s="33">
        <v>4448</v>
      </c>
      <c r="I552" s="33">
        <v>4449</v>
      </c>
      <c r="J552" s="33">
        <v>4098</v>
      </c>
      <c r="K552" s="33">
        <v>4029</v>
      </c>
      <c r="L552" s="33">
        <v>4825</v>
      </c>
      <c r="M552" s="33">
        <v>4280</v>
      </c>
      <c r="N552" s="34">
        <f>M552/L552-1</f>
        <v>-0.11295336787564769</v>
      </c>
    </row>
    <row r="553" spans="1:14" ht="11.25">
      <c r="A553" s="64">
        <v>6</v>
      </c>
      <c r="B553" s="33">
        <v>485</v>
      </c>
      <c r="C553" s="33">
        <v>713</v>
      </c>
      <c r="D553" s="33">
        <v>881</v>
      </c>
      <c r="E553" s="33">
        <v>1419</v>
      </c>
      <c r="F553" s="33">
        <v>1615</v>
      </c>
      <c r="G553" s="33">
        <v>1722</v>
      </c>
      <c r="H553" s="33">
        <v>1968</v>
      </c>
      <c r="I553" s="33">
        <v>1616</v>
      </c>
      <c r="J553" s="33">
        <v>1534</v>
      </c>
      <c r="K553" s="33">
        <v>1587</v>
      </c>
      <c r="L553" s="33">
        <v>1437</v>
      </c>
      <c r="M553" s="33">
        <v>1299</v>
      </c>
      <c r="N553" s="34">
        <f aca="true" t="shared" si="79" ref="N553:N562">M553/L553-1</f>
        <v>-0.09603340292275575</v>
      </c>
    </row>
    <row r="554" spans="1:14" ht="11.25">
      <c r="A554" s="64">
        <v>7</v>
      </c>
      <c r="B554" s="33">
        <v>632</v>
      </c>
      <c r="C554" s="33">
        <v>1513</v>
      </c>
      <c r="D554" s="33">
        <v>1674</v>
      </c>
      <c r="E554" s="33">
        <v>2171</v>
      </c>
      <c r="F554" s="33">
        <v>3027</v>
      </c>
      <c r="G554" s="33">
        <v>2692</v>
      </c>
      <c r="H554" s="33">
        <v>2738</v>
      </c>
      <c r="I554" s="33">
        <v>1955</v>
      </c>
      <c r="J554" s="33">
        <v>2067</v>
      </c>
      <c r="K554" s="33">
        <v>2176</v>
      </c>
      <c r="L554" s="33">
        <v>1533</v>
      </c>
      <c r="M554" s="33">
        <v>1354</v>
      </c>
      <c r="N554" s="34">
        <f t="shared" si="79"/>
        <v>-0.11676451402478805</v>
      </c>
    </row>
    <row r="555" spans="1:14" ht="11.25">
      <c r="A555" s="64">
        <v>8</v>
      </c>
      <c r="B555" s="33">
        <v>1456</v>
      </c>
      <c r="C555" s="33">
        <v>1781</v>
      </c>
      <c r="D555" s="33">
        <v>3176</v>
      </c>
      <c r="E555" s="33">
        <v>4994</v>
      </c>
      <c r="F555" s="33">
        <v>6209</v>
      </c>
      <c r="G555" s="33">
        <v>5396</v>
      </c>
      <c r="H555" s="33">
        <v>5772</v>
      </c>
      <c r="I555" s="33">
        <v>5237</v>
      </c>
      <c r="J555" s="33">
        <v>4583</v>
      </c>
      <c r="K555" s="33">
        <v>4813</v>
      </c>
      <c r="L555" s="33">
        <v>5360</v>
      </c>
      <c r="M555" s="33">
        <v>5412</v>
      </c>
      <c r="N555" s="34">
        <f t="shared" si="79"/>
        <v>0.009701492537313339</v>
      </c>
    </row>
    <row r="556" spans="1:14" ht="11.25">
      <c r="A556" s="64">
        <v>9</v>
      </c>
      <c r="B556" s="33">
        <v>622</v>
      </c>
      <c r="C556" s="33">
        <v>967</v>
      </c>
      <c r="D556" s="33">
        <v>1240</v>
      </c>
      <c r="E556" s="33">
        <v>1789</v>
      </c>
      <c r="F556" s="33">
        <v>1970</v>
      </c>
      <c r="G556" s="33">
        <v>1963</v>
      </c>
      <c r="H556" s="33">
        <v>2112</v>
      </c>
      <c r="I556" s="33">
        <v>1832</v>
      </c>
      <c r="J556" s="33">
        <v>1800</v>
      </c>
      <c r="K556" s="33">
        <v>2017</v>
      </c>
      <c r="L556" s="33">
        <v>1388</v>
      </c>
      <c r="M556" s="33">
        <v>1382</v>
      </c>
      <c r="N556" s="34">
        <f t="shared" si="79"/>
        <v>-0.004322766570605152</v>
      </c>
    </row>
    <row r="557" spans="1:14" ht="11.25">
      <c r="A557" s="64">
        <v>10</v>
      </c>
      <c r="B557" s="33">
        <v>390</v>
      </c>
      <c r="C557" s="33">
        <v>589</v>
      </c>
      <c r="D557" s="33">
        <v>917</v>
      </c>
      <c r="E557" s="33">
        <v>1386</v>
      </c>
      <c r="F557" s="33">
        <v>1881</v>
      </c>
      <c r="G557" s="33">
        <v>1781</v>
      </c>
      <c r="H557" s="33">
        <v>1821</v>
      </c>
      <c r="I557" s="33">
        <v>1729</v>
      </c>
      <c r="J557" s="33">
        <v>1718</v>
      </c>
      <c r="K557" s="33">
        <v>1763</v>
      </c>
      <c r="L557" s="33">
        <v>1792</v>
      </c>
      <c r="M557" s="33">
        <v>1818</v>
      </c>
      <c r="N557" s="34">
        <f t="shared" si="79"/>
        <v>0.014508928571428603</v>
      </c>
    </row>
    <row r="558" spans="1:14" ht="11.25">
      <c r="A558" s="64">
        <v>11</v>
      </c>
      <c r="B558" s="33">
        <v>48</v>
      </c>
      <c r="C558" s="33">
        <v>79</v>
      </c>
      <c r="D558" s="33">
        <v>121</v>
      </c>
      <c r="E558" s="33">
        <v>182</v>
      </c>
      <c r="F558" s="33">
        <v>219</v>
      </c>
      <c r="G558" s="33">
        <v>197</v>
      </c>
      <c r="H558" s="33">
        <v>240</v>
      </c>
      <c r="I558" s="33">
        <v>209</v>
      </c>
      <c r="J558" s="33">
        <v>198</v>
      </c>
      <c r="K558" s="33">
        <v>182</v>
      </c>
      <c r="L558" s="33">
        <v>141</v>
      </c>
      <c r="M558" s="33">
        <v>152</v>
      </c>
      <c r="N558" s="34">
        <f t="shared" si="79"/>
        <v>0.07801418439716312</v>
      </c>
    </row>
    <row r="559" spans="1:14" ht="11.25">
      <c r="A559" s="64">
        <v>12</v>
      </c>
      <c r="B559" s="33">
        <v>40</v>
      </c>
      <c r="C559" s="33">
        <v>30</v>
      </c>
      <c r="D559" s="33">
        <v>57</v>
      </c>
      <c r="E559" s="33">
        <v>70</v>
      </c>
      <c r="F559" s="33">
        <v>99</v>
      </c>
      <c r="G559" s="33">
        <v>143</v>
      </c>
      <c r="H559" s="33">
        <v>324</v>
      </c>
      <c r="I559" s="33">
        <v>301</v>
      </c>
      <c r="J559" s="33">
        <v>293</v>
      </c>
      <c r="K559" s="33">
        <v>299</v>
      </c>
      <c r="L559" s="33">
        <v>268</v>
      </c>
      <c r="M559" s="33">
        <v>222</v>
      </c>
      <c r="N559" s="34">
        <f t="shared" si="79"/>
        <v>-0.17164179104477617</v>
      </c>
    </row>
    <row r="560" spans="1:14" ht="11.25">
      <c r="A560" s="64">
        <v>13</v>
      </c>
      <c r="B560" s="33">
        <v>8886</v>
      </c>
      <c r="C560" s="33">
        <v>8764</v>
      </c>
      <c r="D560" s="33">
        <v>10256</v>
      </c>
      <c r="E560" s="33">
        <v>16050</v>
      </c>
      <c r="F560" s="33">
        <v>19574</v>
      </c>
      <c r="G560" s="33">
        <v>19983</v>
      </c>
      <c r="H560" s="33">
        <v>20162</v>
      </c>
      <c r="I560" s="33">
        <v>19884</v>
      </c>
      <c r="J560" s="33">
        <v>18425</v>
      </c>
      <c r="K560" s="33">
        <v>18217</v>
      </c>
      <c r="L560" s="33">
        <v>18290</v>
      </c>
      <c r="M560" s="33">
        <v>17513</v>
      </c>
      <c r="N560" s="34">
        <f t="shared" si="79"/>
        <v>-0.042482230727173276</v>
      </c>
    </row>
    <row r="561" spans="1:14" ht="11.25">
      <c r="A561" s="64">
        <v>14</v>
      </c>
      <c r="B561" s="33">
        <v>134</v>
      </c>
      <c r="C561" s="33">
        <v>199</v>
      </c>
      <c r="D561" s="33">
        <v>541</v>
      </c>
      <c r="E561" s="33">
        <v>792</v>
      </c>
      <c r="F561" s="33">
        <v>1033</v>
      </c>
      <c r="G561" s="33">
        <v>974</v>
      </c>
      <c r="H561" s="33">
        <v>1103</v>
      </c>
      <c r="I561" s="33">
        <v>939</v>
      </c>
      <c r="J561" s="33">
        <v>968</v>
      </c>
      <c r="K561" s="33">
        <v>998</v>
      </c>
      <c r="L561" s="33">
        <v>1000</v>
      </c>
      <c r="M561" s="33">
        <v>988</v>
      </c>
      <c r="N561" s="34">
        <f t="shared" si="79"/>
        <v>-0.01200000000000001</v>
      </c>
    </row>
    <row r="562" spans="1:14" ht="11.25">
      <c r="A562" s="64">
        <v>15</v>
      </c>
      <c r="B562" s="33">
        <v>102</v>
      </c>
      <c r="C562" s="33">
        <v>140</v>
      </c>
      <c r="D562" s="33">
        <v>247</v>
      </c>
      <c r="E562" s="33">
        <v>322</v>
      </c>
      <c r="F562" s="33">
        <v>340</v>
      </c>
      <c r="G562" s="33">
        <v>398</v>
      </c>
      <c r="H562" s="33">
        <v>375</v>
      </c>
      <c r="I562" s="33">
        <v>382</v>
      </c>
      <c r="J562" s="33">
        <v>313</v>
      </c>
      <c r="K562" s="33">
        <v>293</v>
      </c>
      <c r="L562" s="33">
        <v>349</v>
      </c>
      <c r="M562" s="33">
        <v>340</v>
      </c>
      <c r="N562" s="34">
        <f t="shared" si="79"/>
        <v>-0.025787965616045794</v>
      </c>
    </row>
    <row r="563" spans="1:14" ht="12" thickBot="1">
      <c r="A563" s="31" t="s">
        <v>1</v>
      </c>
      <c r="B563" s="9">
        <f>SUM(B548:B562)</f>
        <v>14791</v>
      </c>
      <c r="C563" s="9">
        <f>SUM(C548:C562)</f>
        <v>17546</v>
      </c>
      <c r="D563" s="9">
        <f>SUM(D548:D562)</f>
        <v>22442</v>
      </c>
      <c r="E563" s="9">
        <f>SUM(E548:E562)</f>
        <v>34728</v>
      </c>
      <c r="F563" s="9">
        <f>SUM(F548:F562)</f>
        <v>42252</v>
      </c>
      <c r="G563" s="9">
        <f aca="true" t="shared" si="80" ref="G563:L563">SUM(G548:G562)</f>
        <v>42730</v>
      </c>
      <c r="H563" s="9">
        <f t="shared" si="80"/>
        <v>43928</v>
      </c>
      <c r="I563" s="9">
        <f t="shared" si="80"/>
        <v>40866</v>
      </c>
      <c r="J563" s="9">
        <f t="shared" si="80"/>
        <v>38100</v>
      </c>
      <c r="K563" s="9">
        <f t="shared" si="80"/>
        <v>38524</v>
      </c>
      <c r="L563" s="9">
        <f t="shared" si="80"/>
        <v>39032</v>
      </c>
      <c r="M563" s="9">
        <f>SUM(M548:M562)</f>
        <v>37293</v>
      </c>
      <c r="N563" s="10">
        <f>M563/L563-1</f>
        <v>-0.044553187128509975</v>
      </c>
    </row>
    <row r="564" ht="12" thickTop="1"/>
    <row r="567" ht="22.5">
      <c r="A567" s="88" t="s">
        <v>164</v>
      </c>
    </row>
    <row r="568" ht="11.25">
      <c r="A568" s="7" t="s">
        <v>219</v>
      </c>
    </row>
    <row r="569" ht="11.25">
      <c r="A569" s="7"/>
    </row>
    <row r="570" ht="12" thickBot="1"/>
    <row r="571" spans="2:14" ht="12.75" thickBot="1" thickTop="1">
      <c r="B571" s="110" t="s">
        <v>16</v>
      </c>
      <c r="C571" s="111"/>
      <c r="D571" s="111"/>
      <c r="E571" s="111"/>
      <c r="F571" s="111"/>
      <c r="G571" s="111"/>
      <c r="H571" s="111"/>
      <c r="I571" s="111"/>
      <c r="J571" s="111"/>
      <c r="K571" s="111"/>
      <c r="L571" s="96"/>
      <c r="M571" s="96"/>
      <c r="N571" s="92"/>
    </row>
    <row r="572" spans="1:14" ht="12.75" thickBot="1" thickTop="1">
      <c r="A572" s="31" t="s">
        <v>11</v>
      </c>
      <c r="B572" s="46">
        <v>2006</v>
      </c>
      <c r="C572" s="46">
        <v>2007</v>
      </c>
      <c r="D572" s="46">
        <v>2008</v>
      </c>
      <c r="E572" s="46">
        <v>2009</v>
      </c>
      <c r="F572" s="46">
        <v>2010</v>
      </c>
      <c r="G572" s="46">
        <v>2011</v>
      </c>
      <c r="H572" s="46">
        <v>2012</v>
      </c>
      <c r="I572" s="46">
        <v>2013</v>
      </c>
      <c r="J572" s="46">
        <v>2014</v>
      </c>
      <c r="K572" s="46">
        <v>2015</v>
      </c>
      <c r="L572" s="46">
        <v>2016</v>
      </c>
      <c r="M572" s="31">
        <v>2017</v>
      </c>
      <c r="N572" s="31" t="s">
        <v>221</v>
      </c>
    </row>
    <row r="573" spans="1:14" ht="12" thickTop="1">
      <c r="A573" s="64">
        <v>1</v>
      </c>
      <c r="B573" s="33">
        <v>6</v>
      </c>
      <c r="C573" s="33">
        <v>4</v>
      </c>
      <c r="D573" s="33">
        <v>1</v>
      </c>
      <c r="E573" s="33">
        <v>5</v>
      </c>
      <c r="F573" s="33">
        <v>5</v>
      </c>
      <c r="G573" s="33">
        <v>2</v>
      </c>
      <c r="H573" s="33">
        <v>5</v>
      </c>
      <c r="I573" s="33">
        <v>10</v>
      </c>
      <c r="J573" s="33">
        <v>10</v>
      </c>
      <c r="K573" s="33">
        <v>6</v>
      </c>
      <c r="L573" s="33">
        <v>9</v>
      </c>
      <c r="M573" s="33">
        <v>11</v>
      </c>
      <c r="N573" s="34">
        <f>M573/L573-1</f>
        <v>0.22222222222222232</v>
      </c>
    </row>
    <row r="574" spans="1:14" ht="11.25">
      <c r="A574" s="64">
        <v>2</v>
      </c>
      <c r="B574" s="33">
        <v>14</v>
      </c>
      <c r="C574" s="33">
        <v>6</v>
      </c>
      <c r="D574" s="33">
        <v>3</v>
      </c>
      <c r="E574" s="33">
        <v>37</v>
      </c>
      <c r="F574" s="33">
        <v>44</v>
      </c>
      <c r="G574" s="33">
        <v>49</v>
      </c>
      <c r="H574" s="33">
        <v>24</v>
      </c>
      <c r="I574" s="33">
        <v>24</v>
      </c>
      <c r="J574" s="33">
        <v>30</v>
      </c>
      <c r="K574" s="33">
        <v>40</v>
      </c>
      <c r="L574" s="33">
        <v>51</v>
      </c>
      <c r="M574" s="33">
        <v>39</v>
      </c>
      <c r="N574" s="34">
        <f>M574/L574-1</f>
        <v>-0.23529411764705888</v>
      </c>
    </row>
    <row r="575" spans="1:14" ht="11.25">
      <c r="A575" s="64">
        <v>3</v>
      </c>
      <c r="B575" s="33">
        <v>2</v>
      </c>
      <c r="C575" s="33">
        <v>6</v>
      </c>
      <c r="D575" s="33">
        <v>3</v>
      </c>
      <c r="E575" s="33">
        <v>4</v>
      </c>
      <c r="F575" s="33">
        <v>5</v>
      </c>
      <c r="G575" s="33">
        <v>2</v>
      </c>
      <c r="H575" s="33">
        <v>7</v>
      </c>
      <c r="I575" s="33">
        <v>5</v>
      </c>
      <c r="J575" s="33">
        <v>5</v>
      </c>
      <c r="K575" s="33">
        <v>1</v>
      </c>
      <c r="L575" s="33">
        <v>8</v>
      </c>
      <c r="M575" s="33">
        <v>3</v>
      </c>
      <c r="N575" s="34">
        <f>M575/L575-1</f>
        <v>-0.625</v>
      </c>
    </row>
    <row r="576" spans="1:16" ht="11.25">
      <c r="A576" s="64">
        <v>4</v>
      </c>
      <c r="B576" s="33">
        <v>6</v>
      </c>
      <c r="C576" s="33">
        <v>7</v>
      </c>
      <c r="D576" s="33">
        <v>8</v>
      </c>
      <c r="E576" s="33">
        <v>14</v>
      </c>
      <c r="F576" s="33">
        <v>5</v>
      </c>
      <c r="G576" s="33">
        <v>11</v>
      </c>
      <c r="H576" s="33">
        <v>7</v>
      </c>
      <c r="I576" s="33">
        <v>13</v>
      </c>
      <c r="J576" s="33">
        <v>14</v>
      </c>
      <c r="K576" s="33">
        <v>26</v>
      </c>
      <c r="L576" s="33">
        <v>29</v>
      </c>
      <c r="M576" s="33">
        <v>13</v>
      </c>
      <c r="N576" s="34">
        <f>M576/L576-1</f>
        <v>-0.5517241379310345</v>
      </c>
      <c r="O576" s="29"/>
      <c r="P576" s="29"/>
    </row>
    <row r="577" spans="1:16" ht="11.25">
      <c r="A577" s="64">
        <v>5</v>
      </c>
      <c r="B577" s="33">
        <v>43</v>
      </c>
      <c r="C577" s="33">
        <v>25</v>
      </c>
      <c r="D577" s="33">
        <v>38</v>
      </c>
      <c r="E577" s="33">
        <v>66</v>
      </c>
      <c r="F577" s="33">
        <v>47</v>
      </c>
      <c r="G577" s="33">
        <v>61</v>
      </c>
      <c r="H577" s="33">
        <v>54</v>
      </c>
      <c r="I577" s="33">
        <v>101</v>
      </c>
      <c r="J577" s="33">
        <v>146</v>
      </c>
      <c r="K577" s="33">
        <v>135</v>
      </c>
      <c r="L577" s="33">
        <v>134</v>
      </c>
      <c r="M577" s="33">
        <v>144</v>
      </c>
      <c r="N577" s="34">
        <f>M577/L577-1</f>
        <v>0.07462686567164178</v>
      </c>
      <c r="O577" s="29"/>
      <c r="P577" s="29"/>
    </row>
    <row r="578" spans="1:16" ht="11.25">
      <c r="A578" s="64">
        <v>6</v>
      </c>
      <c r="B578" s="33">
        <v>16</v>
      </c>
      <c r="C578" s="33">
        <v>20</v>
      </c>
      <c r="D578" s="33">
        <v>36</v>
      </c>
      <c r="E578" s="33">
        <v>38</v>
      </c>
      <c r="F578" s="33">
        <v>35</v>
      </c>
      <c r="G578" s="33">
        <v>48</v>
      </c>
      <c r="H578" s="33">
        <v>48</v>
      </c>
      <c r="I578" s="33">
        <v>60</v>
      </c>
      <c r="J578" s="33">
        <v>39</v>
      </c>
      <c r="K578" s="33">
        <v>60</v>
      </c>
      <c r="L578" s="33">
        <v>53</v>
      </c>
      <c r="M578" s="33">
        <v>58</v>
      </c>
      <c r="N578" s="34">
        <f aca="true" t="shared" si="81" ref="N578:N587">M578/L578-1</f>
        <v>0.09433962264150941</v>
      </c>
      <c r="O578" s="29"/>
      <c r="P578" s="29"/>
    </row>
    <row r="579" spans="1:18" ht="11.25">
      <c r="A579" s="64">
        <v>7</v>
      </c>
      <c r="B579" s="33">
        <v>15</v>
      </c>
      <c r="C579" s="33">
        <v>13</v>
      </c>
      <c r="D579" s="33">
        <v>12</v>
      </c>
      <c r="E579" s="33">
        <v>33</v>
      </c>
      <c r="F579" s="33">
        <v>33</v>
      </c>
      <c r="G579" s="33">
        <v>51</v>
      </c>
      <c r="H579" s="33">
        <v>35</v>
      </c>
      <c r="I579" s="33">
        <v>34</v>
      </c>
      <c r="J579" s="33">
        <v>42</v>
      </c>
      <c r="K579" s="33">
        <v>65</v>
      </c>
      <c r="L579" s="33">
        <v>64</v>
      </c>
      <c r="M579" s="33">
        <v>48</v>
      </c>
      <c r="N579" s="34">
        <f t="shared" si="81"/>
        <v>-0.25</v>
      </c>
      <c r="O579" s="29"/>
      <c r="P579" s="29"/>
      <c r="Q579" s="44"/>
      <c r="R579" s="44"/>
    </row>
    <row r="580" spans="1:18" ht="11.25">
      <c r="A580" s="64">
        <v>8</v>
      </c>
      <c r="B580" s="33">
        <v>42</v>
      </c>
      <c r="C580" s="33">
        <v>11</v>
      </c>
      <c r="D580" s="33">
        <v>11</v>
      </c>
      <c r="E580" s="33">
        <v>59</v>
      </c>
      <c r="F580" s="33">
        <v>133</v>
      </c>
      <c r="G580" s="33">
        <v>88</v>
      </c>
      <c r="H580" s="33">
        <v>111</v>
      </c>
      <c r="I580" s="33">
        <v>136</v>
      </c>
      <c r="J580" s="33">
        <v>116</v>
      </c>
      <c r="K580" s="33">
        <v>145</v>
      </c>
      <c r="L580" s="33">
        <v>153</v>
      </c>
      <c r="M580" s="33">
        <v>186</v>
      </c>
      <c r="N580" s="34">
        <f t="shared" si="81"/>
        <v>0.21568627450980382</v>
      </c>
      <c r="O580" s="29"/>
      <c r="P580" s="29"/>
      <c r="Q580" s="44"/>
      <c r="R580" s="44"/>
    </row>
    <row r="581" spans="1:18" ht="11.25">
      <c r="A581" s="64">
        <v>9</v>
      </c>
      <c r="B581" s="33">
        <v>3</v>
      </c>
      <c r="C581" s="33">
        <v>6</v>
      </c>
      <c r="D581" s="33">
        <v>12</v>
      </c>
      <c r="E581" s="33">
        <v>4</v>
      </c>
      <c r="F581" s="33">
        <v>28</v>
      </c>
      <c r="G581" s="33">
        <v>20</v>
      </c>
      <c r="H581" s="33">
        <v>23</v>
      </c>
      <c r="I581" s="33">
        <v>26</v>
      </c>
      <c r="J581" s="33">
        <v>24</v>
      </c>
      <c r="K581" s="33">
        <v>36</v>
      </c>
      <c r="L581" s="33">
        <v>34</v>
      </c>
      <c r="M581" s="33">
        <v>49</v>
      </c>
      <c r="N581" s="34">
        <f t="shared" si="81"/>
        <v>0.4411764705882353</v>
      </c>
      <c r="O581" s="29"/>
      <c r="P581" s="29"/>
      <c r="Q581" s="44"/>
      <c r="R581" s="44"/>
    </row>
    <row r="582" spans="1:18" ht="11.25">
      <c r="A582" s="64">
        <v>10</v>
      </c>
      <c r="B582" s="33">
        <v>7</v>
      </c>
      <c r="C582" s="33">
        <v>8</v>
      </c>
      <c r="D582" s="33">
        <v>7</v>
      </c>
      <c r="E582" s="33">
        <v>13</v>
      </c>
      <c r="F582" s="33">
        <v>28</v>
      </c>
      <c r="G582" s="33">
        <v>23</v>
      </c>
      <c r="H582" s="33">
        <v>43</v>
      </c>
      <c r="I582" s="33">
        <v>31</v>
      </c>
      <c r="J582" s="33">
        <v>48</v>
      </c>
      <c r="K582" s="33">
        <v>54</v>
      </c>
      <c r="L582" s="33">
        <v>70</v>
      </c>
      <c r="M582" s="33">
        <v>74</v>
      </c>
      <c r="N582" s="34">
        <f t="shared" si="81"/>
        <v>0.05714285714285716</v>
      </c>
      <c r="O582" s="29"/>
      <c r="P582" s="29"/>
      <c r="Q582" s="44"/>
      <c r="R582" s="44"/>
    </row>
    <row r="583" spans="1:18" ht="11.25">
      <c r="A583" s="64">
        <v>11</v>
      </c>
      <c r="B583" s="33">
        <v>2</v>
      </c>
      <c r="C583" s="33">
        <v>2</v>
      </c>
      <c r="D583" s="33">
        <v>2</v>
      </c>
      <c r="E583" s="33">
        <v>3</v>
      </c>
      <c r="F583" s="33">
        <v>1</v>
      </c>
      <c r="G583" s="33">
        <v>8</v>
      </c>
      <c r="H583" s="33">
        <v>7</v>
      </c>
      <c r="I583" s="33">
        <v>12</v>
      </c>
      <c r="J583" s="33">
        <v>6</v>
      </c>
      <c r="K583" s="33">
        <v>15</v>
      </c>
      <c r="L583" s="33">
        <v>4</v>
      </c>
      <c r="M583" s="33">
        <v>11</v>
      </c>
      <c r="N583" s="34">
        <f t="shared" si="81"/>
        <v>1.75</v>
      </c>
      <c r="O583" s="29"/>
      <c r="P583" s="29"/>
      <c r="Q583" s="44"/>
      <c r="R583" s="44"/>
    </row>
    <row r="584" spans="1:18" ht="11.25">
      <c r="A584" s="64">
        <v>12</v>
      </c>
      <c r="B584" s="33">
        <v>2</v>
      </c>
      <c r="C584" s="33">
        <v>2</v>
      </c>
      <c r="D584" s="33">
        <v>2</v>
      </c>
      <c r="E584" s="33">
        <v>6</v>
      </c>
      <c r="F584" s="33">
        <v>2</v>
      </c>
      <c r="G584" s="33">
        <v>4</v>
      </c>
      <c r="H584" s="33">
        <v>5</v>
      </c>
      <c r="I584" s="33">
        <v>9</v>
      </c>
      <c r="J584" s="33">
        <v>3</v>
      </c>
      <c r="K584" s="33">
        <v>11</v>
      </c>
      <c r="L584" s="33">
        <v>12</v>
      </c>
      <c r="M584" s="33">
        <v>4</v>
      </c>
      <c r="N584" s="34">
        <f t="shared" si="81"/>
        <v>-0.6666666666666667</v>
      </c>
      <c r="O584" s="29"/>
      <c r="P584" s="29"/>
      <c r="Q584" s="44"/>
      <c r="R584" s="44"/>
    </row>
    <row r="585" spans="1:18" ht="11.25">
      <c r="A585" s="64">
        <v>13</v>
      </c>
      <c r="B585" s="33">
        <v>424</v>
      </c>
      <c r="C585" s="33">
        <v>384</v>
      </c>
      <c r="D585" s="33">
        <v>424</v>
      </c>
      <c r="E585" s="33">
        <v>440</v>
      </c>
      <c r="F585" s="33">
        <v>561</v>
      </c>
      <c r="G585" s="33">
        <v>559</v>
      </c>
      <c r="H585" s="33">
        <v>560</v>
      </c>
      <c r="I585" s="33">
        <v>908</v>
      </c>
      <c r="J585" s="33">
        <v>869</v>
      </c>
      <c r="K585" s="33">
        <v>1118</v>
      </c>
      <c r="L585" s="33">
        <v>1029</v>
      </c>
      <c r="M585" s="33">
        <v>998</v>
      </c>
      <c r="N585" s="34">
        <f t="shared" si="81"/>
        <v>-0.030126336248785246</v>
      </c>
      <c r="O585" s="29"/>
      <c r="P585" s="29"/>
      <c r="Q585" s="44"/>
      <c r="R585" s="44"/>
    </row>
    <row r="586" spans="1:18" ht="11.25">
      <c r="A586" s="64">
        <v>14</v>
      </c>
      <c r="B586" s="33">
        <v>1</v>
      </c>
      <c r="C586" s="33">
        <v>3</v>
      </c>
      <c r="D586" s="33">
        <v>3</v>
      </c>
      <c r="E586" s="33">
        <v>1</v>
      </c>
      <c r="F586" s="33">
        <v>3</v>
      </c>
      <c r="G586" s="33">
        <v>11</v>
      </c>
      <c r="H586" s="33">
        <v>21</v>
      </c>
      <c r="I586" s="33">
        <v>24</v>
      </c>
      <c r="J586" s="33">
        <v>34</v>
      </c>
      <c r="K586" s="33">
        <v>28</v>
      </c>
      <c r="L586" s="33">
        <v>27</v>
      </c>
      <c r="M586" s="33">
        <v>32</v>
      </c>
      <c r="N586" s="34">
        <f t="shared" si="81"/>
        <v>0.18518518518518512</v>
      </c>
      <c r="O586" s="29"/>
      <c r="P586" s="29"/>
      <c r="Q586" s="44"/>
      <c r="R586" s="44"/>
    </row>
    <row r="587" spans="1:18" ht="11.25">
      <c r="A587" s="64">
        <v>15</v>
      </c>
      <c r="B587" s="33">
        <v>6</v>
      </c>
      <c r="C587" s="33">
        <v>1</v>
      </c>
      <c r="D587" s="33">
        <v>10</v>
      </c>
      <c r="E587" s="33">
        <v>25</v>
      </c>
      <c r="F587" s="33">
        <v>14</v>
      </c>
      <c r="G587" s="33">
        <v>20</v>
      </c>
      <c r="H587" s="33">
        <v>13</v>
      </c>
      <c r="I587" s="33">
        <v>10</v>
      </c>
      <c r="J587" s="33">
        <v>10</v>
      </c>
      <c r="K587" s="33">
        <v>9</v>
      </c>
      <c r="L587" s="33">
        <v>15</v>
      </c>
      <c r="M587" s="33">
        <v>7</v>
      </c>
      <c r="N587" s="34">
        <f t="shared" si="81"/>
        <v>-0.5333333333333333</v>
      </c>
      <c r="O587" s="29"/>
      <c r="P587" s="29"/>
      <c r="Q587" s="44"/>
      <c r="R587" s="44"/>
    </row>
    <row r="588" spans="1:18" ht="12" thickBot="1">
      <c r="A588" s="31" t="s">
        <v>1</v>
      </c>
      <c r="B588" s="9">
        <f>SUM(B573:B587)</f>
        <v>589</v>
      </c>
      <c r="C588" s="9">
        <f>SUM(C573:C587)</f>
        <v>498</v>
      </c>
      <c r="D588" s="9">
        <f>SUM(D573:D587)</f>
        <v>572</v>
      </c>
      <c r="E588" s="9">
        <f>SUM(E573:E587)</f>
        <v>748</v>
      </c>
      <c r="F588" s="9">
        <f>SUM(F573:F587)</f>
        <v>944</v>
      </c>
      <c r="G588" s="9">
        <f aca="true" t="shared" si="82" ref="G588:L588">SUM(G573:G587)</f>
        <v>957</v>
      </c>
      <c r="H588" s="9">
        <f t="shared" si="82"/>
        <v>963</v>
      </c>
      <c r="I588" s="9">
        <f t="shared" si="82"/>
        <v>1403</v>
      </c>
      <c r="J588" s="9">
        <f t="shared" si="82"/>
        <v>1396</v>
      </c>
      <c r="K588" s="9">
        <f t="shared" si="82"/>
        <v>1749</v>
      </c>
      <c r="L588" s="9">
        <f t="shared" si="82"/>
        <v>1692</v>
      </c>
      <c r="M588" s="9">
        <f>SUM(M573:M587)</f>
        <v>1677</v>
      </c>
      <c r="N588" s="10">
        <f>M588/L588-1</f>
        <v>-0.00886524822695034</v>
      </c>
      <c r="O588" s="29"/>
      <c r="P588" s="29"/>
      <c r="Q588" s="44"/>
      <c r="R588" s="44"/>
    </row>
    <row r="589" spans="11:16" ht="12" thickTop="1">
      <c r="K589" s="44"/>
      <c r="L589" s="12"/>
      <c r="M589" s="12"/>
      <c r="N589" s="12"/>
      <c r="O589" s="44"/>
      <c r="P589" s="44"/>
    </row>
    <row r="592" ht="22.5">
      <c r="A592" s="88" t="s">
        <v>171</v>
      </c>
    </row>
    <row r="593" ht="22.5">
      <c r="A593" s="88" t="s">
        <v>148</v>
      </c>
    </row>
    <row r="594" ht="11.25">
      <c r="A594" s="7" t="s">
        <v>219</v>
      </c>
    </row>
    <row r="595" ht="11.25">
      <c r="A595" s="11" t="s">
        <v>89</v>
      </c>
    </row>
    <row r="596" ht="12" thickBot="1"/>
    <row r="597" spans="1:28" ht="12.75" customHeight="1" thickBot="1" thickTop="1">
      <c r="A597" s="18"/>
      <c r="B597" s="110" t="s">
        <v>94</v>
      </c>
      <c r="C597" s="111"/>
      <c r="D597" s="111"/>
      <c r="E597" s="111"/>
      <c r="F597" s="111"/>
      <c r="G597" s="111"/>
      <c r="H597" s="111"/>
      <c r="I597" s="111"/>
      <c r="J597" s="111"/>
      <c r="K597" s="111"/>
      <c r="L597" s="100"/>
      <c r="M597" s="100"/>
      <c r="N597" s="92"/>
      <c r="O597" s="110" t="s">
        <v>95</v>
      </c>
      <c r="P597" s="111"/>
      <c r="Q597" s="111"/>
      <c r="R597" s="111"/>
      <c r="S597" s="111"/>
      <c r="T597" s="111"/>
      <c r="U597" s="111"/>
      <c r="V597" s="111"/>
      <c r="W597" s="111"/>
      <c r="X597" s="111"/>
      <c r="Y597" s="96"/>
      <c r="Z597" s="96"/>
      <c r="AA597" s="96"/>
      <c r="AB597" s="92"/>
    </row>
    <row r="598" spans="1:28" ht="12.75" thickBot="1" thickTop="1">
      <c r="A598" s="31" t="s">
        <v>11</v>
      </c>
      <c r="B598" s="69">
        <v>2006</v>
      </c>
      <c r="C598" s="46">
        <v>2007</v>
      </c>
      <c r="D598" s="46">
        <v>2008</v>
      </c>
      <c r="E598" s="46">
        <v>2009</v>
      </c>
      <c r="F598" s="46">
        <v>2010</v>
      </c>
      <c r="G598" s="46">
        <v>2011</v>
      </c>
      <c r="H598" s="46">
        <v>2012</v>
      </c>
      <c r="I598" s="46">
        <v>2013</v>
      </c>
      <c r="J598" s="46" t="s">
        <v>189</v>
      </c>
      <c r="K598" s="46">
        <v>2015</v>
      </c>
      <c r="L598" s="46">
        <v>2016</v>
      </c>
      <c r="M598" s="31">
        <v>2017</v>
      </c>
      <c r="N598" s="31" t="s">
        <v>221</v>
      </c>
      <c r="O598" s="69">
        <v>2006</v>
      </c>
      <c r="P598" s="46">
        <v>2007</v>
      </c>
      <c r="Q598" s="46">
        <v>2008</v>
      </c>
      <c r="R598" s="46">
        <v>2009</v>
      </c>
      <c r="S598" s="46">
        <v>2010</v>
      </c>
      <c r="T598" s="46">
        <v>2011</v>
      </c>
      <c r="U598" s="46">
        <v>2012</v>
      </c>
      <c r="V598" s="46">
        <v>2013</v>
      </c>
      <c r="W598" s="46">
        <v>2014</v>
      </c>
      <c r="X598" s="46">
        <v>2015</v>
      </c>
      <c r="Y598" s="46">
        <v>2016</v>
      </c>
      <c r="Z598" s="46">
        <v>2017</v>
      </c>
      <c r="AA598" s="46" t="s">
        <v>222</v>
      </c>
      <c r="AB598" s="55" t="s">
        <v>221</v>
      </c>
    </row>
    <row r="599" spans="1:28" ht="12" thickTop="1">
      <c r="A599" s="64">
        <v>1</v>
      </c>
      <c r="B599" s="53">
        <v>32</v>
      </c>
      <c r="C599" s="29">
        <v>47</v>
      </c>
      <c r="D599" s="29">
        <v>71</v>
      </c>
      <c r="E599" s="29">
        <v>292</v>
      </c>
      <c r="F599" s="29">
        <v>208</v>
      </c>
      <c r="G599" s="29">
        <v>445</v>
      </c>
      <c r="H599" s="29">
        <v>319</v>
      </c>
      <c r="I599" s="29">
        <v>395</v>
      </c>
      <c r="J599" s="29">
        <v>423</v>
      </c>
      <c r="K599" s="29">
        <v>370</v>
      </c>
      <c r="L599" s="29">
        <v>209</v>
      </c>
      <c r="M599" s="33">
        <v>412</v>
      </c>
      <c r="N599" s="34">
        <f>M599/L599-1</f>
        <v>0.9712918660287082</v>
      </c>
      <c r="O599" s="53">
        <v>36718130</v>
      </c>
      <c r="P599" s="29">
        <v>42458168</v>
      </c>
      <c r="Q599" s="29">
        <v>90732137</v>
      </c>
      <c r="R599" s="29">
        <v>359051337</v>
      </c>
      <c r="S599" s="29">
        <v>290705523</v>
      </c>
      <c r="T599" s="48">
        <v>734239261</v>
      </c>
      <c r="U599" s="29">
        <v>408342418</v>
      </c>
      <c r="V599" s="29">
        <v>640557697</v>
      </c>
      <c r="W599" s="29">
        <v>664297088</v>
      </c>
      <c r="X599" s="29">
        <v>559036474</v>
      </c>
      <c r="Y599" s="29">
        <v>406957104</v>
      </c>
      <c r="Z599" s="29">
        <v>736033973</v>
      </c>
      <c r="AA599" s="56">
        <f>Z599/O599-1</f>
        <v>19.045519011997616</v>
      </c>
      <c r="AB599" s="56">
        <f>Z599/Y599-1</f>
        <v>0.8086279014802504</v>
      </c>
    </row>
    <row r="600" spans="1:28" ht="11.25">
      <c r="A600" s="64">
        <v>2</v>
      </c>
      <c r="B600" s="53">
        <v>60</v>
      </c>
      <c r="C600" s="29">
        <v>56</v>
      </c>
      <c r="D600" s="29">
        <v>80</v>
      </c>
      <c r="E600" s="29">
        <v>568</v>
      </c>
      <c r="F600" s="29">
        <v>324</v>
      </c>
      <c r="G600" s="29">
        <v>415</v>
      </c>
      <c r="H600" s="29">
        <v>419</v>
      </c>
      <c r="I600" s="29">
        <v>426</v>
      </c>
      <c r="J600" s="29">
        <v>582</v>
      </c>
      <c r="K600" s="29">
        <v>553</v>
      </c>
      <c r="L600" s="29">
        <v>447</v>
      </c>
      <c r="M600" s="33">
        <v>648</v>
      </c>
      <c r="N600" s="34">
        <f>M600/L600-1</f>
        <v>0.44966442953020125</v>
      </c>
      <c r="O600" s="53">
        <v>67772991</v>
      </c>
      <c r="P600" s="29">
        <v>51265980</v>
      </c>
      <c r="Q600" s="29">
        <v>95410425</v>
      </c>
      <c r="R600" s="29">
        <v>743176668</v>
      </c>
      <c r="S600" s="29">
        <v>459807709</v>
      </c>
      <c r="T600" s="29">
        <v>689838123</v>
      </c>
      <c r="U600" s="29">
        <v>540539424</v>
      </c>
      <c r="V600" s="29">
        <v>647323644</v>
      </c>
      <c r="W600" s="29">
        <v>962542611</v>
      </c>
      <c r="X600" s="29">
        <v>833447510</v>
      </c>
      <c r="Y600" s="29">
        <v>928127964</v>
      </c>
      <c r="Z600" s="29">
        <v>1312416237</v>
      </c>
      <c r="AA600" s="56">
        <f>Z600/O600-1</f>
        <v>18.36488588794908</v>
      </c>
      <c r="AB600" s="56">
        <f>Z600/Y600-1</f>
        <v>0.41404664863648044</v>
      </c>
    </row>
    <row r="601" spans="1:28" ht="11.25">
      <c r="A601" s="64">
        <v>3</v>
      </c>
      <c r="B601" s="53">
        <v>20</v>
      </c>
      <c r="C601" s="29">
        <v>32</v>
      </c>
      <c r="D601" s="29">
        <v>75</v>
      </c>
      <c r="E601" s="29">
        <v>287</v>
      </c>
      <c r="F601" s="29">
        <v>255</v>
      </c>
      <c r="G601" s="29">
        <v>267</v>
      </c>
      <c r="H601" s="29">
        <v>262</v>
      </c>
      <c r="I601" s="29">
        <v>264</v>
      </c>
      <c r="J601" s="29">
        <v>193</v>
      </c>
      <c r="K601" s="29">
        <v>239</v>
      </c>
      <c r="L601" s="29">
        <v>126</v>
      </c>
      <c r="M601" s="33">
        <v>265</v>
      </c>
      <c r="N601" s="34">
        <f>M601/L601-1</f>
        <v>1.1031746031746033</v>
      </c>
      <c r="O601" s="53">
        <v>19599761</v>
      </c>
      <c r="P601" s="29">
        <v>27684384</v>
      </c>
      <c r="Q601" s="29">
        <v>84189690</v>
      </c>
      <c r="R601" s="29">
        <v>316498038</v>
      </c>
      <c r="S601" s="29">
        <v>376599175</v>
      </c>
      <c r="T601" s="29">
        <v>444021377</v>
      </c>
      <c r="U601" s="29">
        <v>315206442</v>
      </c>
      <c r="V601" s="29">
        <v>391672653</v>
      </c>
      <c r="W601" s="29">
        <v>338159971</v>
      </c>
      <c r="X601" s="29">
        <v>348304611</v>
      </c>
      <c r="Y601" s="29">
        <v>251633536</v>
      </c>
      <c r="Z601" s="29">
        <v>436088351</v>
      </c>
      <c r="AA601" s="56">
        <f aca="true" t="shared" si="83" ref="AA601:AA613">Z601/O601-1</f>
        <v>21.249676973101867</v>
      </c>
      <c r="AB601" s="56">
        <f aca="true" t="shared" si="84" ref="AB601:AB613">Z601/Y601-1</f>
        <v>0.7330295394330906</v>
      </c>
    </row>
    <row r="602" spans="1:28" ht="11.25">
      <c r="A602" s="64">
        <v>4</v>
      </c>
      <c r="B602" s="53">
        <v>123</v>
      </c>
      <c r="C602" s="29">
        <v>194</v>
      </c>
      <c r="D602" s="29">
        <v>293</v>
      </c>
      <c r="E602" s="29">
        <v>1295</v>
      </c>
      <c r="F602" s="29">
        <v>1063</v>
      </c>
      <c r="G602" s="29">
        <v>1131</v>
      </c>
      <c r="H602" s="29">
        <v>1549</v>
      </c>
      <c r="I602" s="29">
        <v>766</v>
      </c>
      <c r="J602" s="29">
        <v>947</v>
      </c>
      <c r="K602" s="29">
        <v>988</v>
      </c>
      <c r="L602" s="29">
        <v>500</v>
      </c>
      <c r="M602" s="33">
        <v>845</v>
      </c>
      <c r="N602" s="34">
        <f>M602/L602-1</f>
        <v>0.69</v>
      </c>
      <c r="O602" s="53">
        <v>118030366</v>
      </c>
      <c r="P602" s="29">
        <v>161024863</v>
      </c>
      <c r="Q602" s="29">
        <v>279453943</v>
      </c>
      <c r="R602" s="29">
        <v>1318610394</v>
      </c>
      <c r="S602" s="29">
        <v>1342125075</v>
      </c>
      <c r="T602" s="29">
        <v>1730116226</v>
      </c>
      <c r="U602" s="29">
        <v>1723622147</v>
      </c>
      <c r="V602" s="29">
        <v>912360528</v>
      </c>
      <c r="W602" s="29">
        <v>1301843421</v>
      </c>
      <c r="X602" s="29">
        <v>1144655102</v>
      </c>
      <c r="Y602" s="29">
        <v>865893658</v>
      </c>
      <c r="Z602" s="29">
        <v>1409180175</v>
      </c>
      <c r="AA602" s="56">
        <f t="shared" si="83"/>
        <v>10.939132468673359</v>
      </c>
      <c r="AB602" s="56">
        <f t="shared" si="84"/>
        <v>0.6274286824722304</v>
      </c>
    </row>
    <row r="603" spans="1:28" ht="11.25">
      <c r="A603" s="64">
        <v>5</v>
      </c>
      <c r="B603" s="53">
        <v>505</v>
      </c>
      <c r="C603" s="29">
        <v>647</v>
      </c>
      <c r="D603" s="29">
        <v>945</v>
      </c>
      <c r="E603" s="29">
        <v>5195</v>
      </c>
      <c r="F603" s="29">
        <v>3706</v>
      </c>
      <c r="G603" s="29">
        <v>3719</v>
      </c>
      <c r="H603" s="29">
        <v>3621</v>
      </c>
      <c r="I603" s="29">
        <v>3021</v>
      </c>
      <c r="J603" s="29">
        <v>3164</v>
      </c>
      <c r="K603" s="29">
        <v>2949</v>
      </c>
      <c r="L603" s="29">
        <v>1894</v>
      </c>
      <c r="M603" s="33">
        <v>3017</v>
      </c>
      <c r="N603" s="34">
        <f>M603/L603-1</f>
        <v>0.5929250263991552</v>
      </c>
      <c r="O603" s="53">
        <v>552936473</v>
      </c>
      <c r="P603" s="29">
        <v>622926821</v>
      </c>
      <c r="Q603" s="29">
        <v>1142732391</v>
      </c>
      <c r="R603" s="29">
        <v>6748932705</v>
      </c>
      <c r="S603" s="29">
        <v>5553063472</v>
      </c>
      <c r="T603" s="29">
        <v>6150600713</v>
      </c>
      <c r="U603" s="29">
        <v>4682026013</v>
      </c>
      <c r="V603" s="29">
        <v>4831032999</v>
      </c>
      <c r="W603" s="29">
        <v>5365102125</v>
      </c>
      <c r="X603" s="29">
        <v>4848174475</v>
      </c>
      <c r="Y603" s="29">
        <v>3912853722</v>
      </c>
      <c r="Z603" s="29">
        <v>6116925309</v>
      </c>
      <c r="AA603" s="56">
        <f t="shared" si="83"/>
        <v>10.062618596693657</v>
      </c>
      <c r="AB603" s="56">
        <f t="shared" si="84"/>
        <v>0.5632900546748321</v>
      </c>
    </row>
    <row r="604" spans="1:28" ht="11.25">
      <c r="A604" s="64">
        <v>6</v>
      </c>
      <c r="B604" s="53">
        <v>184</v>
      </c>
      <c r="C604" s="29">
        <v>269</v>
      </c>
      <c r="D604" s="29">
        <v>433</v>
      </c>
      <c r="E604" s="29">
        <v>2126</v>
      </c>
      <c r="F604" s="29">
        <v>1793</v>
      </c>
      <c r="G604" s="29">
        <v>1380</v>
      </c>
      <c r="H604" s="29">
        <v>2307</v>
      </c>
      <c r="I604" s="29">
        <v>1405</v>
      </c>
      <c r="J604" s="29">
        <v>1340</v>
      </c>
      <c r="K604" s="29">
        <v>1574</v>
      </c>
      <c r="L604" s="29">
        <v>747</v>
      </c>
      <c r="M604" s="33">
        <v>1052</v>
      </c>
      <c r="N604" s="34">
        <f aca="true" t="shared" si="85" ref="N604:N613">M604/L604-1</f>
        <v>0.4082998661311914</v>
      </c>
      <c r="O604" s="53">
        <v>205871953</v>
      </c>
      <c r="P604" s="29">
        <v>239034213</v>
      </c>
      <c r="Q604" s="29">
        <v>506474302</v>
      </c>
      <c r="R604" s="29">
        <v>2545698225</v>
      </c>
      <c r="S604" s="29">
        <v>2477418697</v>
      </c>
      <c r="T604" s="29">
        <v>2204226126</v>
      </c>
      <c r="U604" s="29">
        <v>2707698034</v>
      </c>
      <c r="V604" s="29">
        <v>2071229221</v>
      </c>
      <c r="W604" s="29">
        <v>2109539437</v>
      </c>
      <c r="X604" s="29">
        <v>2287074885</v>
      </c>
      <c r="Y604" s="29">
        <v>1426043178</v>
      </c>
      <c r="Z604" s="29">
        <v>1959458722</v>
      </c>
      <c r="AA604" s="56">
        <f t="shared" si="83"/>
        <v>8.517851720190365</v>
      </c>
      <c r="AB604" s="56">
        <f t="shared" si="84"/>
        <v>0.37405287036827706</v>
      </c>
    </row>
    <row r="605" spans="1:28" ht="11.25">
      <c r="A605" s="64">
        <v>7</v>
      </c>
      <c r="B605" s="53">
        <v>193</v>
      </c>
      <c r="C605" s="29">
        <v>406</v>
      </c>
      <c r="D605" s="29">
        <v>736</v>
      </c>
      <c r="E605" s="29">
        <v>2909</v>
      </c>
      <c r="F605" s="29">
        <v>2889</v>
      </c>
      <c r="G605" s="29">
        <v>2053</v>
      </c>
      <c r="H605" s="29">
        <v>2705</v>
      </c>
      <c r="I605" s="29">
        <v>1649</v>
      </c>
      <c r="J605" s="29">
        <v>1555</v>
      </c>
      <c r="K605" s="29">
        <v>2012</v>
      </c>
      <c r="L605" s="29">
        <v>693</v>
      </c>
      <c r="M605" s="33">
        <v>1150</v>
      </c>
      <c r="N605" s="34">
        <f t="shared" si="85"/>
        <v>0.6594516594516595</v>
      </c>
      <c r="O605" s="53">
        <v>217937269</v>
      </c>
      <c r="P605" s="29">
        <v>371941824</v>
      </c>
      <c r="Q605" s="29">
        <v>823371257</v>
      </c>
      <c r="R605" s="29">
        <v>3439123527</v>
      </c>
      <c r="S605" s="29">
        <v>4206704198</v>
      </c>
      <c r="T605" s="29">
        <v>3214543375</v>
      </c>
      <c r="U605" s="29">
        <v>3139768956</v>
      </c>
      <c r="V605" s="29">
        <v>2297524801</v>
      </c>
      <c r="W605" s="29">
        <v>2322520649</v>
      </c>
      <c r="X605" s="29">
        <v>2713196542</v>
      </c>
      <c r="Y605" s="29">
        <v>1180773431</v>
      </c>
      <c r="Z605" s="29">
        <v>1932714486</v>
      </c>
      <c r="AA605" s="56">
        <f t="shared" si="83"/>
        <v>7.86821466960752</v>
      </c>
      <c r="AB605" s="56">
        <f t="shared" si="84"/>
        <v>0.6368207780244337</v>
      </c>
    </row>
    <row r="606" spans="1:28" ht="11.25">
      <c r="A606" s="64">
        <v>8</v>
      </c>
      <c r="B606" s="53">
        <v>463</v>
      </c>
      <c r="C606" s="29">
        <v>943</v>
      </c>
      <c r="D606" s="29">
        <v>1653</v>
      </c>
      <c r="E606" s="29">
        <v>7596</v>
      </c>
      <c r="F606" s="29">
        <v>6354</v>
      </c>
      <c r="G606" s="29">
        <v>4658</v>
      </c>
      <c r="H606" s="29">
        <v>7246</v>
      </c>
      <c r="I606" s="29">
        <v>4682</v>
      </c>
      <c r="J606" s="29">
        <v>3817</v>
      </c>
      <c r="K606" s="29">
        <v>4119</v>
      </c>
      <c r="L606" s="29">
        <v>2368</v>
      </c>
      <c r="M606" s="33">
        <v>4410</v>
      </c>
      <c r="N606" s="34">
        <f t="shared" si="85"/>
        <v>0.8623310810810811</v>
      </c>
      <c r="O606" s="53">
        <v>466941466</v>
      </c>
      <c r="P606" s="29">
        <v>736487390</v>
      </c>
      <c r="Q606" s="29">
        <v>1889031398</v>
      </c>
      <c r="R606" s="29">
        <v>8819172292</v>
      </c>
      <c r="S606" s="29">
        <v>9494467208</v>
      </c>
      <c r="T606" s="29">
        <v>7413404975</v>
      </c>
      <c r="U606" s="29">
        <v>8258698116</v>
      </c>
      <c r="V606" s="29">
        <v>7001595955</v>
      </c>
      <c r="W606" s="29">
        <v>6254614152</v>
      </c>
      <c r="X606" s="29">
        <v>5807180443</v>
      </c>
      <c r="Y606" s="29">
        <v>4715525939</v>
      </c>
      <c r="Z606" s="29">
        <v>7539319240</v>
      </c>
      <c r="AA606" s="56">
        <f t="shared" si="83"/>
        <v>15.146176317525846</v>
      </c>
      <c r="AB606" s="56">
        <f t="shared" si="84"/>
        <v>0.5988289190916483</v>
      </c>
    </row>
    <row r="607" spans="1:28" ht="11.25">
      <c r="A607" s="64">
        <v>9</v>
      </c>
      <c r="B607" s="53">
        <v>163</v>
      </c>
      <c r="C607" s="29">
        <v>310</v>
      </c>
      <c r="D607" s="29">
        <v>548</v>
      </c>
      <c r="E607" s="29">
        <v>2152</v>
      </c>
      <c r="F607" s="29">
        <v>1737</v>
      </c>
      <c r="G607" s="29">
        <v>1612</v>
      </c>
      <c r="H607" s="29">
        <v>2045</v>
      </c>
      <c r="I607" s="29">
        <v>1681</v>
      </c>
      <c r="J607" s="29">
        <v>1475</v>
      </c>
      <c r="K607" s="29">
        <v>1891</v>
      </c>
      <c r="L607" s="29">
        <v>575</v>
      </c>
      <c r="M607" s="33">
        <v>1072</v>
      </c>
      <c r="N607" s="34">
        <f t="shared" si="85"/>
        <v>0.8643478260869566</v>
      </c>
      <c r="O607" s="53">
        <v>188450840</v>
      </c>
      <c r="P607" s="29">
        <v>309835471</v>
      </c>
      <c r="Q607" s="29">
        <v>712223072</v>
      </c>
      <c r="R607" s="29">
        <v>2665550584</v>
      </c>
      <c r="S607" s="29">
        <v>2709513302</v>
      </c>
      <c r="T607" s="29">
        <v>2697202296</v>
      </c>
      <c r="U607" s="29">
        <v>2491579998</v>
      </c>
      <c r="V607" s="29">
        <v>2597344636</v>
      </c>
      <c r="W607" s="29">
        <v>2399993017</v>
      </c>
      <c r="X607" s="29">
        <v>2809868359</v>
      </c>
      <c r="Y607" s="29">
        <v>1141316026</v>
      </c>
      <c r="Z607" s="29">
        <v>1976895052</v>
      </c>
      <c r="AA607" s="56">
        <f t="shared" si="83"/>
        <v>9.490242717941719</v>
      </c>
      <c r="AB607" s="56">
        <f t="shared" si="84"/>
        <v>0.7321188934220748</v>
      </c>
    </row>
    <row r="608" spans="1:28" ht="11.25">
      <c r="A608" s="64">
        <v>10</v>
      </c>
      <c r="B608" s="53">
        <v>128</v>
      </c>
      <c r="C608" s="29">
        <v>208</v>
      </c>
      <c r="D608" s="29">
        <v>332</v>
      </c>
      <c r="E608" s="29">
        <v>1665</v>
      </c>
      <c r="F608" s="29">
        <v>1548</v>
      </c>
      <c r="G608" s="29">
        <v>1428</v>
      </c>
      <c r="H608" s="29">
        <v>1793</v>
      </c>
      <c r="I608" s="29">
        <v>1490</v>
      </c>
      <c r="J608" s="29">
        <v>1443</v>
      </c>
      <c r="K608" s="29">
        <v>1438</v>
      </c>
      <c r="L608" s="29">
        <v>779</v>
      </c>
      <c r="M608" s="33">
        <v>1341</v>
      </c>
      <c r="N608" s="34">
        <f t="shared" si="85"/>
        <v>0.7214377406931964</v>
      </c>
      <c r="O608" s="53">
        <v>128779693</v>
      </c>
      <c r="P608" s="29">
        <v>186714324</v>
      </c>
      <c r="Q608" s="29">
        <v>398778721</v>
      </c>
      <c r="R608" s="29">
        <v>2043116830</v>
      </c>
      <c r="S608" s="29">
        <v>2163979763</v>
      </c>
      <c r="T608" s="29">
        <v>2234548589</v>
      </c>
      <c r="U608" s="29">
        <v>1964908573</v>
      </c>
      <c r="V608" s="29">
        <v>2143933697</v>
      </c>
      <c r="W608" s="29">
        <v>2083275602</v>
      </c>
      <c r="X608" s="29">
        <v>1916937093</v>
      </c>
      <c r="Y608" s="29">
        <v>1400208208</v>
      </c>
      <c r="Z608" s="29">
        <v>2345285157</v>
      </c>
      <c r="AA608" s="56">
        <f t="shared" si="83"/>
        <v>17.211606988378207</v>
      </c>
      <c r="AB608" s="56">
        <f t="shared" si="84"/>
        <v>0.6749545843256477</v>
      </c>
    </row>
    <row r="609" spans="1:28" ht="11.25">
      <c r="A609" s="64">
        <v>11</v>
      </c>
      <c r="B609" s="53">
        <v>14</v>
      </c>
      <c r="C609" s="29">
        <v>18</v>
      </c>
      <c r="D609" s="29">
        <v>37</v>
      </c>
      <c r="E609" s="29">
        <v>177</v>
      </c>
      <c r="F609" s="29">
        <v>172</v>
      </c>
      <c r="G609" s="29">
        <v>149</v>
      </c>
      <c r="H609" s="29">
        <v>151</v>
      </c>
      <c r="I609" s="29">
        <v>132</v>
      </c>
      <c r="J609" s="29">
        <v>127</v>
      </c>
      <c r="K609" s="29">
        <v>128</v>
      </c>
      <c r="L609" s="29">
        <v>64</v>
      </c>
      <c r="M609" s="33">
        <v>87</v>
      </c>
      <c r="N609" s="34">
        <f t="shared" si="85"/>
        <v>0.359375</v>
      </c>
      <c r="O609" s="53">
        <v>15590590</v>
      </c>
      <c r="P609" s="29">
        <v>20043416</v>
      </c>
      <c r="Q609" s="29">
        <v>52873252</v>
      </c>
      <c r="R609" s="29">
        <v>251870981</v>
      </c>
      <c r="S609" s="29">
        <v>273486943</v>
      </c>
      <c r="T609" s="29">
        <v>260720655</v>
      </c>
      <c r="U609" s="29">
        <v>215398756</v>
      </c>
      <c r="V609" s="29">
        <v>233083015</v>
      </c>
      <c r="W609" s="29">
        <v>222195768</v>
      </c>
      <c r="X609" s="29">
        <v>217959573</v>
      </c>
      <c r="Y609" s="29">
        <v>143261728</v>
      </c>
      <c r="Z609" s="29">
        <v>195632846</v>
      </c>
      <c r="AA609" s="56">
        <f t="shared" si="83"/>
        <v>11.548136151357967</v>
      </c>
      <c r="AB609" s="56">
        <f t="shared" si="84"/>
        <v>0.3655625178554318</v>
      </c>
    </row>
    <row r="610" spans="1:28" ht="11.25">
      <c r="A610" s="64">
        <v>12</v>
      </c>
      <c r="B610" s="53">
        <v>22</v>
      </c>
      <c r="C610" s="29">
        <v>27</v>
      </c>
      <c r="D610" s="29">
        <v>47</v>
      </c>
      <c r="E610" s="29">
        <v>219</v>
      </c>
      <c r="F610" s="29">
        <v>166</v>
      </c>
      <c r="G610" s="29">
        <v>184</v>
      </c>
      <c r="H610" s="29">
        <v>223</v>
      </c>
      <c r="I610" s="29">
        <v>254</v>
      </c>
      <c r="J610" s="29">
        <v>251</v>
      </c>
      <c r="K610" s="29">
        <v>219</v>
      </c>
      <c r="L610" s="29">
        <v>121</v>
      </c>
      <c r="M610" s="33">
        <v>238</v>
      </c>
      <c r="N610" s="34">
        <f t="shared" si="85"/>
        <v>0.9669421487603307</v>
      </c>
      <c r="O610" s="53">
        <v>19773268</v>
      </c>
      <c r="P610" s="29">
        <v>24597884</v>
      </c>
      <c r="Q610" s="29">
        <v>61078915</v>
      </c>
      <c r="R610" s="29">
        <v>258870799</v>
      </c>
      <c r="S610" s="29">
        <v>230129567</v>
      </c>
      <c r="T610" s="29">
        <v>306809020</v>
      </c>
      <c r="U610" s="29">
        <v>258975041</v>
      </c>
      <c r="V610" s="29">
        <v>398662868</v>
      </c>
      <c r="W610" s="29">
        <v>394562386</v>
      </c>
      <c r="X610" s="29">
        <v>366925847</v>
      </c>
      <c r="Y610" s="29">
        <v>249726320</v>
      </c>
      <c r="Z610" s="29">
        <v>443765914</v>
      </c>
      <c r="AA610" s="56">
        <f t="shared" si="83"/>
        <v>21.442719837712207</v>
      </c>
      <c r="AB610" s="56">
        <f t="shared" si="84"/>
        <v>0.77700898327417</v>
      </c>
    </row>
    <row r="611" spans="1:28" ht="11.25">
      <c r="A611" s="64">
        <v>13</v>
      </c>
      <c r="B611" s="53">
        <v>2057</v>
      </c>
      <c r="C611" s="29">
        <v>2746</v>
      </c>
      <c r="D611" s="29">
        <v>4610</v>
      </c>
      <c r="E611" s="29">
        <v>20147</v>
      </c>
      <c r="F611" s="29">
        <v>18709</v>
      </c>
      <c r="G611" s="29">
        <v>15530</v>
      </c>
      <c r="H611" s="29">
        <v>16843</v>
      </c>
      <c r="I611" s="29">
        <v>14639</v>
      </c>
      <c r="J611" s="29">
        <v>15554</v>
      </c>
      <c r="K611" s="29">
        <v>14245</v>
      </c>
      <c r="L611" s="29">
        <v>9210</v>
      </c>
      <c r="M611" s="33">
        <v>13483</v>
      </c>
      <c r="N611" s="34">
        <f t="shared" si="85"/>
        <v>0.46395222584147655</v>
      </c>
      <c r="O611" s="53">
        <v>2567494807</v>
      </c>
      <c r="P611" s="29">
        <v>2847313287</v>
      </c>
      <c r="Q611" s="29">
        <v>5906075551</v>
      </c>
      <c r="R611" s="29">
        <v>27074130634</v>
      </c>
      <c r="S611" s="29">
        <v>28191257436</v>
      </c>
      <c r="T611" s="29">
        <v>26028526389</v>
      </c>
      <c r="U611" s="29">
        <v>23053928961</v>
      </c>
      <c r="V611" s="29">
        <v>24360015077</v>
      </c>
      <c r="W611" s="29">
        <v>27156996510</v>
      </c>
      <c r="X611" s="29">
        <v>23628462525</v>
      </c>
      <c r="Y611" s="29">
        <v>19982870708</v>
      </c>
      <c r="Z611" s="29">
        <v>28664937819</v>
      </c>
      <c r="AA611" s="56">
        <f t="shared" si="83"/>
        <v>10.164555324843546</v>
      </c>
      <c r="AB611" s="56">
        <f t="shared" si="84"/>
        <v>0.4344754684082601</v>
      </c>
    </row>
    <row r="612" spans="1:28" ht="11.25">
      <c r="A612" s="64">
        <v>14</v>
      </c>
      <c r="B612" s="53">
        <v>32</v>
      </c>
      <c r="C612" s="29">
        <v>65</v>
      </c>
      <c r="D612" s="29">
        <v>198</v>
      </c>
      <c r="E612" s="29">
        <v>936</v>
      </c>
      <c r="F612" s="29">
        <v>836</v>
      </c>
      <c r="G612" s="29">
        <v>732</v>
      </c>
      <c r="H612" s="29">
        <v>1012</v>
      </c>
      <c r="I612" s="29">
        <v>673</v>
      </c>
      <c r="J612" s="29">
        <v>678</v>
      </c>
      <c r="K612" s="29">
        <v>710</v>
      </c>
      <c r="L612" s="29">
        <v>373</v>
      </c>
      <c r="M612" s="33">
        <v>725</v>
      </c>
      <c r="N612" s="34">
        <f t="shared" si="85"/>
        <v>0.9436997319034852</v>
      </c>
      <c r="O612" s="53">
        <v>30432257</v>
      </c>
      <c r="P612" s="29">
        <v>61315922</v>
      </c>
      <c r="Q612" s="29">
        <v>236005223</v>
      </c>
      <c r="R612" s="29">
        <v>1108017449</v>
      </c>
      <c r="S612" s="29">
        <v>1239540866</v>
      </c>
      <c r="T612" s="29">
        <v>1208044325</v>
      </c>
      <c r="U612" s="29">
        <v>1243790898</v>
      </c>
      <c r="V612" s="29">
        <v>1028309056</v>
      </c>
      <c r="W612" s="29">
        <v>1093589716</v>
      </c>
      <c r="X612" s="29">
        <v>1071567228</v>
      </c>
      <c r="Y612" s="29">
        <v>742229341</v>
      </c>
      <c r="Z612" s="29">
        <v>1229156409</v>
      </c>
      <c r="AA612" s="56">
        <f t="shared" si="83"/>
        <v>39.38991945290157</v>
      </c>
      <c r="AB612" s="56">
        <f t="shared" si="84"/>
        <v>0.6560331707501172</v>
      </c>
    </row>
    <row r="613" spans="1:28" ht="11.25">
      <c r="A613" s="64">
        <v>15</v>
      </c>
      <c r="B613" s="53">
        <v>27</v>
      </c>
      <c r="C613" s="29">
        <v>37</v>
      </c>
      <c r="D613" s="29">
        <v>93</v>
      </c>
      <c r="E613" s="29">
        <v>440</v>
      </c>
      <c r="F613" s="29">
        <v>288</v>
      </c>
      <c r="G613" s="29">
        <v>355</v>
      </c>
      <c r="H613" s="29">
        <v>331</v>
      </c>
      <c r="I613" s="29">
        <v>210</v>
      </c>
      <c r="J613" s="29">
        <v>299</v>
      </c>
      <c r="K613" s="29">
        <v>234</v>
      </c>
      <c r="L613" s="29">
        <v>138</v>
      </c>
      <c r="M613" s="33">
        <v>293</v>
      </c>
      <c r="N613" s="34">
        <f t="shared" si="85"/>
        <v>1.1231884057971016</v>
      </c>
      <c r="O613" s="53">
        <v>22285690</v>
      </c>
      <c r="P613" s="29">
        <v>28832416</v>
      </c>
      <c r="Q613" s="29">
        <v>99187444</v>
      </c>
      <c r="R613" s="29">
        <v>442463714</v>
      </c>
      <c r="S613" s="29">
        <v>387982886</v>
      </c>
      <c r="T613" s="29">
        <v>528707389</v>
      </c>
      <c r="U613" s="29">
        <v>357196210</v>
      </c>
      <c r="V613" s="29">
        <v>283125611</v>
      </c>
      <c r="W613" s="29">
        <v>467014365</v>
      </c>
      <c r="X613" s="29">
        <v>355314370</v>
      </c>
      <c r="Y613" s="29">
        <v>247843831</v>
      </c>
      <c r="Z613" s="29">
        <v>449448900</v>
      </c>
      <c r="AA613" s="56">
        <f t="shared" si="83"/>
        <v>19.167600823667563</v>
      </c>
      <c r="AB613" s="56">
        <f t="shared" si="84"/>
        <v>0.8134358970589024</v>
      </c>
    </row>
    <row r="614" spans="1:28" ht="12" thickBot="1">
      <c r="A614" s="31" t="s">
        <v>1</v>
      </c>
      <c r="B614" s="61">
        <f>SUM(B599:B613)</f>
        <v>4023</v>
      </c>
      <c r="C614" s="9">
        <f>SUM(C599:C613)</f>
        <v>6005</v>
      </c>
      <c r="D614" s="9">
        <f>SUM(D599:D613)</f>
        <v>10151</v>
      </c>
      <c r="E614" s="9">
        <f aca="true" t="shared" si="86" ref="E614:L614">SUM(E599:E613)</f>
        <v>46004</v>
      </c>
      <c r="F614" s="9">
        <f t="shared" si="86"/>
        <v>40048</v>
      </c>
      <c r="G614" s="9">
        <f t="shared" si="86"/>
        <v>34058</v>
      </c>
      <c r="H614" s="9">
        <f t="shared" si="86"/>
        <v>40826</v>
      </c>
      <c r="I614" s="9">
        <f t="shared" si="86"/>
        <v>31687</v>
      </c>
      <c r="J614" s="9">
        <f t="shared" si="86"/>
        <v>31848</v>
      </c>
      <c r="K614" s="9">
        <f t="shared" si="86"/>
        <v>31669</v>
      </c>
      <c r="L614" s="9">
        <f t="shared" si="86"/>
        <v>18244</v>
      </c>
      <c r="M614" s="9">
        <f>SUM(M599:M613)</f>
        <v>29038</v>
      </c>
      <c r="N614" s="10">
        <f>M614/L614-1</f>
        <v>0.5916465687349266</v>
      </c>
      <c r="O614" s="61">
        <f>SUM(O599:O613)</f>
        <v>4658615554</v>
      </c>
      <c r="P614" s="9">
        <f>SUM(P599:P613)</f>
        <v>5731476363</v>
      </c>
      <c r="Q614" s="9">
        <f>SUM(Q599:Q613)</f>
        <v>12377617721</v>
      </c>
      <c r="R614" s="9">
        <f>SUM(R599:R613)</f>
        <v>58134284177</v>
      </c>
      <c r="S614" s="9">
        <f>SUM(S599:S613)</f>
        <v>59396781820</v>
      </c>
      <c r="T614" s="9">
        <f aca="true" t="shared" si="87" ref="T614:Z614">SUM(T599:T613)</f>
        <v>55845548839</v>
      </c>
      <c r="U614" s="9">
        <f t="shared" si="87"/>
        <v>51361679987</v>
      </c>
      <c r="V614" s="9">
        <f t="shared" si="87"/>
        <v>49837771458</v>
      </c>
      <c r="W614" s="9">
        <f t="shared" si="87"/>
        <v>53136246818</v>
      </c>
      <c r="X614" s="9">
        <f t="shared" si="87"/>
        <v>48908105037</v>
      </c>
      <c r="Y614" s="9">
        <f t="shared" si="87"/>
        <v>37595264694</v>
      </c>
      <c r="Z614" s="9">
        <f t="shared" si="87"/>
        <v>56747258590</v>
      </c>
      <c r="AA614" s="70">
        <f>Z614/O614-1</f>
        <v>11.181142215368132</v>
      </c>
      <c r="AB614" s="70">
        <f>Z614/Y614-1</f>
        <v>0.5094256963445865</v>
      </c>
    </row>
    <row r="615" ht="12" thickTop="1">
      <c r="A615" s="91"/>
    </row>
    <row r="619" ht="22.5">
      <c r="A619" s="88" t="s">
        <v>173</v>
      </c>
    </row>
    <row r="620" ht="22.5">
      <c r="A620" s="88" t="s">
        <v>148</v>
      </c>
    </row>
    <row r="621" ht="11.25">
      <c r="A621" s="7" t="s">
        <v>219</v>
      </c>
    </row>
    <row r="622" ht="11.25">
      <c r="A622" s="11" t="s">
        <v>89</v>
      </c>
    </row>
    <row r="623" ht="12" thickBot="1"/>
    <row r="624" spans="1:28" ht="12.75" customHeight="1" thickBot="1" thickTop="1">
      <c r="A624" s="18"/>
      <c r="B624" s="110" t="s">
        <v>94</v>
      </c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08"/>
      <c r="N624" s="92"/>
      <c r="O624" s="110" t="s">
        <v>95</v>
      </c>
      <c r="P624" s="111"/>
      <c r="Q624" s="111"/>
      <c r="R624" s="111"/>
      <c r="S624" s="111"/>
      <c r="T624" s="111"/>
      <c r="U624" s="111"/>
      <c r="V624" s="111"/>
      <c r="W624" s="111"/>
      <c r="X624" s="111"/>
      <c r="Y624" s="100"/>
      <c r="Z624" s="100"/>
      <c r="AA624" s="96"/>
      <c r="AB624" s="92"/>
    </row>
    <row r="625" spans="1:28" ht="12.75" thickBot="1" thickTop="1">
      <c r="A625" s="31" t="s">
        <v>11</v>
      </c>
      <c r="B625" s="69">
        <v>2006</v>
      </c>
      <c r="C625" s="46">
        <v>2007</v>
      </c>
      <c r="D625" s="46">
        <v>2008</v>
      </c>
      <c r="E625" s="46">
        <v>2009</v>
      </c>
      <c r="F625" s="46">
        <v>2010</v>
      </c>
      <c r="G625" s="46">
        <v>2011</v>
      </c>
      <c r="H625" s="46">
        <v>2012</v>
      </c>
      <c r="I625" s="46">
        <v>2013</v>
      </c>
      <c r="J625" s="46">
        <v>2014</v>
      </c>
      <c r="K625" s="46">
        <v>2015</v>
      </c>
      <c r="L625" s="46">
        <v>2016</v>
      </c>
      <c r="M625" s="31">
        <v>2017</v>
      </c>
      <c r="N625" s="31" t="s">
        <v>221</v>
      </c>
      <c r="O625" s="69">
        <v>2006</v>
      </c>
      <c r="P625" s="46">
        <v>2007</v>
      </c>
      <c r="Q625" s="46">
        <v>2008</v>
      </c>
      <c r="R625" s="46">
        <v>2009</v>
      </c>
      <c r="S625" s="46">
        <v>2010</v>
      </c>
      <c r="T625" s="46">
        <v>2011</v>
      </c>
      <c r="U625" s="46">
        <v>2012</v>
      </c>
      <c r="V625" s="46">
        <v>2013</v>
      </c>
      <c r="W625" s="46">
        <v>2014</v>
      </c>
      <c r="X625" s="46">
        <v>2015</v>
      </c>
      <c r="Y625" s="46">
        <v>2016</v>
      </c>
      <c r="Z625" s="46">
        <v>2017</v>
      </c>
      <c r="AA625" s="46" t="s">
        <v>222</v>
      </c>
      <c r="AB625" s="55" t="s">
        <v>221</v>
      </c>
    </row>
    <row r="626" spans="1:28" ht="12" thickTop="1">
      <c r="A626" s="64">
        <v>1</v>
      </c>
      <c r="B626" s="53">
        <v>147</v>
      </c>
      <c r="C626" s="29">
        <v>232</v>
      </c>
      <c r="D626" s="29">
        <v>207</v>
      </c>
      <c r="E626" s="29">
        <v>153</v>
      </c>
      <c r="F626" s="29">
        <v>365</v>
      </c>
      <c r="G626" s="29">
        <v>531</v>
      </c>
      <c r="H626" s="29">
        <v>523</v>
      </c>
      <c r="I626" s="29">
        <v>936</v>
      </c>
      <c r="J626" s="29">
        <v>567</v>
      </c>
      <c r="K626" s="29">
        <v>717</v>
      </c>
      <c r="L626" s="29">
        <v>803</v>
      </c>
      <c r="M626" s="33">
        <v>458</v>
      </c>
      <c r="N626" s="34">
        <f>M626/L626-1</f>
        <v>-0.4296388542963886</v>
      </c>
      <c r="O626" s="53">
        <v>157360664</v>
      </c>
      <c r="P626" s="29">
        <v>241932536</v>
      </c>
      <c r="Q626" s="29">
        <v>241133575</v>
      </c>
      <c r="R626" s="29">
        <v>184336755</v>
      </c>
      <c r="S626" s="29">
        <v>444301996</v>
      </c>
      <c r="T626" s="48">
        <v>638351353</v>
      </c>
      <c r="U626" s="29">
        <v>836365520</v>
      </c>
      <c r="V626" s="29">
        <v>1386949357</v>
      </c>
      <c r="W626" s="29">
        <v>700733042</v>
      </c>
      <c r="X626" s="29">
        <v>924533670</v>
      </c>
      <c r="Y626" s="29">
        <v>1045954937</v>
      </c>
      <c r="Z626" s="29">
        <v>654407659</v>
      </c>
      <c r="AA626" s="56">
        <f>Z626/O626-1</f>
        <v>3.1586483074321547</v>
      </c>
      <c r="AB626" s="56">
        <f>Z626/Y626-1</f>
        <v>-0.37434430886958947</v>
      </c>
    </row>
    <row r="627" spans="1:28" ht="11.25">
      <c r="A627" s="64">
        <v>2</v>
      </c>
      <c r="B627" s="53">
        <v>224</v>
      </c>
      <c r="C627" s="29">
        <v>277</v>
      </c>
      <c r="D627" s="29">
        <v>281</v>
      </c>
      <c r="E627" s="29">
        <v>234</v>
      </c>
      <c r="F627" s="29">
        <v>604</v>
      </c>
      <c r="G627" s="29">
        <v>701</v>
      </c>
      <c r="H627" s="29">
        <v>758</v>
      </c>
      <c r="I627" s="29">
        <v>772</v>
      </c>
      <c r="J627" s="29">
        <v>740</v>
      </c>
      <c r="K627" s="29">
        <v>892</v>
      </c>
      <c r="L627" s="29">
        <v>1404</v>
      </c>
      <c r="M627" s="33">
        <v>1054</v>
      </c>
      <c r="N627" s="34">
        <f>M627/L627-1</f>
        <v>-0.24928774928774933</v>
      </c>
      <c r="O627" s="53">
        <v>257781531</v>
      </c>
      <c r="P627" s="29">
        <v>287081969</v>
      </c>
      <c r="Q627" s="29">
        <v>338102022</v>
      </c>
      <c r="R627" s="29">
        <v>297562816</v>
      </c>
      <c r="S627" s="29">
        <v>756095411</v>
      </c>
      <c r="T627" s="29">
        <v>899663046</v>
      </c>
      <c r="U627" s="29">
        <v>1238162531</v>
      </c>
      <c r="V627" s="29">
        <v>960445883</v>
      </c>
      <c r="W627" s="29">
        <v>970648238</v>
      </c>
      <c r="X627" s="29">
        <v>1191415462</v>
      </c>
      <c r="Y627" s="29">
        <v>1926890199</v>
      </c>
      <c r="Z627" s="29">
        <v>1432500090</v>
      </c>
      <c r="AA627" s="56">
        <f>Z627/O627-1</f>
        <v>4.557031508203743</v>
      </c>
      <c r="AB627" s="56">
        <f>Z627/Y627-1</f>
        <v>-0.25657409501411865</v>
      </c>
    </row>
    <row r="628" spans="1:28" ht="11.25">
      <c r="A628" s="64">
        <v>3</v>
      </c>
      <c r="B628" s="53">
        <v>77</v>
      </c>
      <c r="C628" s="29">
        <v>206</v>
      </c>
      <c r="D628" s="29">
        <v>230</v>
      </c>
      <c r="E628" s="29">
        <v>158</v>
      </c>
      <c r="F628" s="29">
        <v>397</v>
      </c>
      <c r="G628" s="29">
        <v>422</v>
      </c>
      <c r="H628" s="29">
        <v>367</v>
      </c>
      <c r="I628" s="29">
        <v>368</v>
      </c>
      <c r="J628" s="29">
        <v>373</v>
      </c>
      <c r="K628" s="29">
        <v>426</v>
      </c>
      <c r="L628" s="29">
        <v>635</v>
      </c>
      <c r="M628" s="33">
        <v>299</v>
      </c>
      <c r="N628" s="34">
        <f>M628/L628-1</f>
        <v>-0.5291338582677165</v>
      </c>
      <c r="O628" s="53">
        <v>85418114</v>
      </c>
      <c r="P628" s="29">
        <v>202542031</v>
      </c>
      <c r="Q628" s="29">
        <v>242608578</v>
      </c>
      <c r="R628" s="29">
        <v>180896673</v>
      </c>
      <c r="S628" s="29">
        <v>472519334</v>
      </c>
      <c r="T628" s="29">
        <v>482773434</v>
      </c>
      <c r="U628" s="29">
        <v>556189953</v>
      </c>
      <c r="V628" s="29">
        <v>495511458</v>
      </c>
      <c r="W628" s="29">
        <v>508910299</v>
      </c>
      <c r="X628" s="29">
        <v>616238339</v>
      </c>
      <c r="Y628" s="29">
        <v>786749925</v>
      </c>
      <c r="Z628" s="29">
        <v>405390372</v>
      </c>
      <c r="AA628" s="56">
        <f aca="true" t="shared" si="88" ref="AA628:AA640">Z628/O628-1</f>
        <v>3.7459532061314302</v>
      </c>
      <c r="AB628" s="56">
        <f aca="true" t="shared" si="89" ref="AB628:AB640">Z628/Y628-1</f>
        <v>-0.4847277907271488</v>
      </c>
    </row>
    <row r="629" spans="1:28" ht="11.25">
      <c r="A629" s="64">
        <v>4</v>
      </c>
      <c r="B629" s="53">
        <v>447</v>
      </c>
      <c r="C629" s="29">
        <v>1146</v>
      </c>
      <c r="D629" s="29">
        <v>1145</v>
      </c>
      <c r="E629" s="29">
        <v>786</v>
      </c>
      <c r="F629" s="29">
        <v>1762</v>
      </c>
      <c r="G629" s="29">
        <v>2347</v>
      </c>
      <c r="H629" s="29">
        <v>1551</v>
      </c>
      <c r="I629" s="29">
        <v>1827</v>
      </c>
      <c r="J629" s="29">
        <v>1601</v>
      </c>
      <c r="K629" s="29">
        <v>1944</v>
      </c>
      <c r="L629" s="29">
        <v>2600</v>
      </c>
      <c r="M629" s="33">
        <v>1336</v>
      </c>
      <c r="N629" s="34">
        <f>M629/L629-1</f>
        <v>-0.48615384615384616</v>
      </c>
      <c r="O629" s="53">
        <v>470360839</v>
      </c>
      <c r="P629" s="29">
        <v>1054302602</v>
      </c>
      <c r="Q629" s="29">
        <v>1087896197</v>
      </c>
      <c r="R629" s="29">
        <v>801071219</v>
      </c>
      <c r="S629" s="29">
        <v>1919645236</v>
      </c>
      <c r="T629" s="29">
        <v>2424204119</v>
      </c>
      <c r="U629" s="29">
        <v>2102747591</v>
      </c>
      <c r="V629" s="29">
        <v>1955597037</v>
      </c>
      <c r="W629" s="29">
        <v>1696171931</v>
      </c>
      <c r="X629" s="29">
        <v>2147490685</v>
      </c>
      <c r="Y629" s="29">
        <v>2871538504</v>
      </c>
      <c r="Z629" s="29">
        <v>1467858070</v>
      </c>
      <c r="AA629" s="56">
        <f t="shared" si="88"/>
        <v>2.120706377513711</v>
      </c>
      <c r="AB629" s="56">
        <f t="shared" si="89"/>
        <v>-0.48882521757751085</v>
      </c>
    </row>
    <row r="630" spans="1:28" ht="11.25">
      <c r="A630" s="64">
        <v>5</v>
      </c>
      <c r="B630" s="53">
        <v>1636</v>
      </c>
      <c r="C630" s="29">
        <v>3104</v>
      </c>
      <c r="D630" s="29">
        <v>3320</v>
      </c>
      <c r="E630" s="29">
        <v>2722</v>
      </c>
      <c r="F630" s="29">
        <v>5880</v>
      </c>
      <c r="G630" s="29">
        <v>6269</v>
      </c>
      <c r="H630" s="29">
        <v>5774</v>
      </c>
      <c r="I630" s="29">
        <v>7022</v>
      </c>
      <c r="J630" s="29">
        <v>6454</v>
      </c>
      <c r="K630" s="29">
        <v>7089</v>
      </c>
      <c r="L630" s="29">
        <v>8167</v>
      </c>
      <c r="M630" s="33">
        <v>3956</v>
      </c>
      <c r="N630" s="34">
        <f>M630/L630-1</f>
        <v>-0.5156116076894821</v>
      </c>
      <c r="O630" s="53">
        <v>1948766861</v>
      </c>
      <c r="P630" s="29">
        <v>3259793719</v>
      </c>
      <c r="Q630" s="29">
        <v>3812570010</v>
      </c>
      <c r="R630" s="29">
        <v>3254988484</v>
      </c>
      <c r="S630" s="29">
        <v>7198013436</v>
      </c>
      <c r="T630" s="29">
        <v>7493144965</v>
      </c>
      <c r="U630" s="29">
        <v>8299083673</v>
      </c>
      <c r="V630" s="29">
        <v>8810320386</v>
      </c>
      <c r="W630" s="29">
        <v>8157730783</v>
      </c>
      <c r="X630" s="29">
        <v>9299030808</v>
      </c>
      <c r="Y630" s="29">
        <v>10603339042</v>
      </c>
      <c r="Z630" s="29">
        <v>5667909285</v>
      </c>
      <c r="AA630" s="56">
        <f t="shared" si="88"/>
        <v>1.9084593947228456</v>
      </c>
      <c r="AB630" s="56">
        <f t="shared" si="89"/>
        <v>-0.46545995911765925</v>
      </c>
    </row>
    <row r="631" spans="1:28" ht="11.25">
      <c r="A631" s="64">
        <v>6</v>
      </c>
      <c r="B631" s="53">
        <v>636</v>
      </c>
      <c r="C631" s="29">
        <v>1414</v>
      </c>
      <c r="D631" s="29">
        <v>1548</v>
      </c>
      <c r="E631" s="29">
        <v>1192</v>
      </c>
      <c r="F631" s="29">
        <v>2552</v>
      </c>
      <c r="G631" s="29">
        <v>3510</v>
      </c>
      <c r="H631" s="29">
        <v>2218</v>
      </c>
      <c r="I631" s="29">
        <v>3244</v>
      </c>
      <c r="J631" s="29">
        <v>3110</v>
      </c>
      <c r="K631" s="29">
        <v>3094</v>
      </c>
      <c r="L631" s="29">
        <v>3570</v>
      </c>
      <c r="M631" s="33">
        <v>2004</v>
      </c>
      <c r="N631" s="34">
        <f aca="true" t="shared" si="90" ref="N631:N640">M631/L631-1</f>
        <v>-0.43865546218487395</v>
      </c>
      <c r="O631" s="53">
        <v>757102027</v>
      </c>
      <c r="P631" s="29">
        <v>1403679110</v>
      </c>
      <c r="Q631" s="29">
        <v>1660609283</v>
      </c>
      <c r="R631" s="29">
        <v>1347444774</v>
      </c>
      <c r="S631" s="29">
        <v>2982702928</v>
      </c>
      <c r="T631" s="29">
        <v>3766787115</v>
      </c>
      <c r="U631" s="29">
        <v>3185304547</v>
      </c>
      <c r="V631" s="29">
        <v>3671728939</v>
      </c>
      <c r="W631" s="29">
        <v>3525316054</v>
      </c>
      <c r="X631" s="29">
        <v>3642077514</v>
      </c>
      <c r="Y631" s="29">
        <v>4074983551</v>
      </c>
      <c r="Z631" s="29">
        <v>2401296005</v>
      </c>
      <c r="AA631" s="56">
        <f t="shared" si="88"/>
        <v>2.1716940641607874</v>
      </c>
      <c r="AB631" s="56">
        <f t="shared" si="89"/>
        <v>-0.4107225280919913</v>
      </c>
    </row>
    <row r="632" spans="1:28" ht="11.25">
      <c r="A632" s="64">
        <v>7</v>
      </c>
      <c r="B632" s="53">
        <v>754</v>
      </c>
      <c r="C632" s="29">
        <v>2044</v>
      </c>
      <c r="D632" s="29">
        <v>2257</v>
      </c>
      <c r="E632" s="29">
        <v>1566</v>
      </c>
      <c r="F632" s="29">
        <v>3349</v>
      </c>
      <c r="G632" s="29">
        <v>3717</v>
      </c>
      <c r="H632" s="29">
        <v>2952</v>
      </c>
      <c r="I632" s="29">
        <v>3357</v>
      </c>
      <c r="J632" s="29">
        <v>3773</v>
      </c>
      <c r="K632" s="29">
        <v>3990</v>
      </c>
      <c r="L632" s="29">
        <v>4220</v>
      </c>
      <c r="M632" s="33">
        <v>1900</v>
      </c>
      <c r="N632" s="34">
        <f t="shared" si="90"/>
        <v>-0.5497630331753555</v>
      </c>
      <c r="O632" s="53">
        <v>849125516</v>
      </c>
      <c r="P632" s="29">
        <v>2089897992</v>
      </c>
      <c r="Q632" s="29">
        <v>2408969103</v>
      </c>
      <c r="R632" s="29">
        <v>1597738504</v>
      </c>
      <c r="S632" s="29">
        <v>3691367314</v>
      </c>
      <c r="T632" s="29">
        <v>3967432533</v>
      </c>
      <c r="U632" s="29">
        <v>4122867782</v>
      </c>
      <c r="V632" s="29">
        <v>3537335394</v>
      </c>
      <c r="W632" s="29">
        <v>4198371725</v>
      </c>
      <c r="X632" s="29">
        <v>4322737871</v>
      </c>
      <c r="Y632" s="29">
        <v>4549526737</v>
      </c>
      <c r="Z632" s="29">
        <v>2153389449</v>
      </c>
      <c r="AA632" s="56">
        <f t="shared" si="88"/>
        <v>1.5360084091501967</v>
      </c>
      <c r="AB632" s="56">
        <f t="shared" si="89"/>
        <v>-0.5266783616222981</v>
      </c>
    </row>
    <row r="633" spans="1:28" ht="11.25">
      <c r="A633" s="64">
        <v>8</v>
      </c>
      <c r="B633" s="53">
        <v>1983</v>
      </c>
      <c r="C633" s="29">
        <v>4368</v>
      </c>
      <c r="D633" s="29">
        <v>5537</v>
      </c>
      <c r="E633" s="29">
        <v>4353</v>
      </c>
      <c r="F633" s="29">
        <v>9203</v>
      </c>
      <c r="G633" s="29">
        <v>10073</v>
      </c>
      <c r="H633" s="29">
        <v>7036</v>
      </c>
      <c r="I633" s="29">
        <v>9384</v>
      </c>
      <c r="J633" s="29">
        <v>8812</v>
      </c>
      <c r="K633" s="29">
        <v>9906</v>
      </c>
      <c r="L633" s="29">
        <v>11007</v>
      </c>
      <c r="M633" s="33">
        <v>5866</v>
      </c>
      <c r="N633" s="34">
        <f t="shared" si="90"/>
        <v>-0.46706641228309254</v>
      </c>
      <c r="O633" s="53">
        <v>2199477769</v>
      </c>
      <c r="P633" s="29">
        <v>3854020077</v>
      </c>
      <c r="Q633" s="29">
        <v>6024031850</v>
      </c>
      <c r="R633" s="29">
        <v>4587648985</v>
      </c>
      <c r="S633" s="29">
        <v>10454564783</v>
      </c>
      <c r="T633" s="29">
        <v>10216153664</v>
      </c>
      <c r="U633" s="29">
        <v>9760284776</v>
      </c>
      <c r="V633" s="29">
        <v>10132673623</v>
      </c>
      <c r="W633" s="29">
        <v>9825112216</v>
      </c>
      <c r="X633" s="29">
        <v>11696977237</v>
      </c>
      <c r="Y633" s="29">
        <v>12581050604</v>
      </c>
      <c r="Z633" s="29">
        <v>7146223864</v>
      </c>
      <c r="AA633" s="56">
        <f t="shared" si="88"/>
        <v>2.2490548277962614</v>
      </c>
      <c r="AB633" s="56">
        <f t="shared" si="89"/>
        <v>-0.4319851267645374</v>
      </c>
    </row>
    <row r="634" spans="1:28" ht="11.25">
      <c r="A634" s="64">
        <v>9</v>
      </c>
      <c r="B634" s="53">
        <v>702</v>
      </c>
      <c r="C634" s="29">
        <v>1399</v>
      </c>
      <c r="D634" s="29">
        <v>1387</v>
      </c>
      <c r="E634" s="29">
        <v>994</v>
      </c>
      <c r="F634" s="29">
        <v>2196</v>
      </c>
      <c r="G634" s="29">
        <v>2357</v>
      </c>
      <c r="H634" s="29">
        <v>2339</v>
      </c>
      <c r="I634" s="29">
        <v>2646</v>
      </c>
      <c r="J634" s="29">
        <v>2832</v>
      </c>
      <c r="K634" s="29">
        <v>2880</v>
      </c>
      <c r="L634" s="29">
        <v>3119</v>
      </c>
      <c r="M634" s="33">
        <v>1561</v>
      </c>
      <c r="N634" s="34">
        <f t="shared" si="90"/>
        <v>-0.499519076627124</v>
      </c>
      <c r="O634" s="53">
        <v>829174400</v>
      </c>
      <c r="P634" s="29">
        <v>1504009171</v>
      </c>
      <c r="Q634" s="29">
        <v>1650123993</v>
      </c>
      <c r="R634" s="29">
        <v>1131023095</v>
      </c>
      <c r="S634" s="29">
        <v>2458586377</v>
      </c>
      <c r="T634" s="29">
        <v>2549293537</v>
      </c>
      <c r="U634" s="29">
        <v>3334132328</v>
      </c>
      <c r="V634" s="29">
        <v>2791427987</v>
      </c>
      <c r="W634" s="29">
        <v>3285182547</v>
      </c>
      <c r="X634" s="29">
        <v>3365305005</v>
      </c>
      <c r="Y634" s="29">
        <v>3502231259</v>
      </c>
      <c r="Z634" s="29">
        <v>1929368667</v>
      </c>
      <c r="AA634" s="56">
        <f t="shared" si="88"/>
        <v>1.3268550825978225</v>
      </c>
      <c r="AB634" s="56">
        <f t="shared" si="89"/>
        <v>-0.4491030076777691</v>
      </c>
    </row>
    <row r="635" spans="1:28" ht="11.25">
      <c r="A635" s="64">
        <v>10</v>
      </c>
      <c r="B635" s="53">
        <v>511</v>
      </c>
      <c r="C635" s="29">
        <v>983</v>
      </c>
      <c r="D635" s="29">
        <v>1122</v>
      </c>
      <c r="E635" s="29">
        <v>877</v>
      </c>
      <c r="F635" s="29">
        <v>2294</v>
      </c>
      <c r="G635" s="29">
        <v>2642</v>
      </c>
      <c r="H635" s="29">
        <v>2218</v>
      </c>
      <c r="I635" s="29">
        <v>2592</v>
      </c>
      <c r="J635" s="29">
        <v>2790</v>
      </c>
      <c r="K635" s="29">
        <v>2875</v>
      </c>
      <c r="L635" s="29">
        <v>3460</v>
      </c>
      <c r="M635" s="33">
        <v>2133</v>
      </c>
      <c r="N635" s="34">
        <f t="shared" si="90"/>
        <v>-0.38352601156069366</v>
      </c>
      <c r="O635" s="53">
        <v>580136756</v>
      </c>
      <c r="P635" s="29">
        <v>937373299</v>
      </c>
      <c r="Q635" s="29">
        <v>1311638175</v>
      </c>
      <c r="R635" s="29">
        <v>1005278019</v>
      </c>
      <c r="S635" s="29">
        <v>2524366987</v>
      </c>
      <c r="T635" s="29">
        <v>2706403906</v>
      </c>
      <c r="U635" s="29">
        <v>3088003205</v>
      </c>
      <c r="V635" s="29">
        <v>2871086466</v>
      </c>
      <c r="W635" s="29">
        <v>3183522720</v>
      </c>
      <c r="X635" s="29">
        <v>3491408105</v>
      </c>
      <c r="Y635" s="29">
        <v>3910081838</v>
      </c>
      <c r="Z635" s="29">
        <v>2371093116</v>
      </c>
      <c r="AA635" s="56">
        <f t="shared" si="88"/>
        <v>3.0871278909278415</v>
      </c>
      <c r="AB635" s="56">
        <f t="shared" si="89"/>
        <v>-0.3935950155936353</v>
      </c>
    </row>
    <row r="636" spans="1:28" ht="11.25">
      <c r="A636" s="64">
        <v>11</v>
      </c>
      <c r="B636" s="53">
        <v>49</v>
      </c>
      <c r="C636" s="29">
        <v>78</v>
      </c>
      <c r="D636" s="29">
        <v>112</v>
      </c>
      <c r="E636" s="29">
        <v>78</v>
      </c>
      <c r="F636" s="29">
        <v>166</v>
      </c>
      <c r="G636" s="29">
        <v>173</v>
      </c>
      <c r="H636" s="29">
        <v>216</v>
      </c>
      <c r="I636" s="29">
        <v>201</v>
      </c>
      <c r="J636" s="29">
        <v>196</v>
      </c>
      <c r="K636" s="29">
        <v>171</v>
      </c>
      <c r="L636" s="29">
        <v>173</v>
      </c>
      <c r="M636" s="33">
        <v>121</v>
      </c>
      <c r="N636" s="34">
        <f t="shared" si="90"/>
        <v>-0.3005780346820809</v>
      </c>
      <c r="O636" s="53">
        <v>64279985</v>
      </c>
      <c r="P636" s="29">
        <v>100969896</v>
      </c>
      <c r="Q636" s="29">
        <v>152356547</v>
      </c>
      <c r="R636" s="29">
        <v>106075962</v>
      </c>
      <c r="S636" s="29">
        <v>219538224</v>
      </c>
      <c r="T636" s="29">
        <v>225455809</v>
      </c>
      <c r="U636" s="29">
        <v>347240128</v>
      </c>
      <c r="V636" s="29">
        <v>299057984</v>
      </c>
      <c r="W636" s="29">
        <v>306382894</v>
      </c>
      <c r="X636" s="29">
        <v>277321546</v>
      </c>
      <c r="Y636" s="29">
        <v>252320895</v>
      </c>
      <c r="Z636" s="29">
        <v>195074280</v>
      </c>
      <c r="AA636" s="56">
        <f t="shared" si="88"/>
        <v>2.0347592644895607</v>
      </c>
      <c r="AB636" s="56">
        <f t="shared" si="89"/>
        <v>-0.2268801995173646</v>
      </c>
    </row>
    <row r="637" spans="1:28" ht="11.25">
      <c r="A637" s="64">
        <v>12</v>
      </c>
      <c r="B637" s="53">
        <v>109</v>
      </c>
      <c r="C637" s="29">
        <v>123</v>
      </c>
      <c r="D637" s="29">
        <v>147</v>
      </c>
      <c r="E637" s="29">
        <v>83</v>
      </c>
      <c r="F637" s="29">
        <v>308</v>
      </c>
      <c r="G637" s="29">
        <v>401</v>
      </c>
      <c r="H637" s="29">
        <v>440</v>
      </c>
      <c r="I637" s="29">
        <v>376</v>
      </c>
      <c r="J637" s="29">
        <v>449</v>
      </c>
      <c r="K637" s="29">
        <v>555</v>
      </c>
      <c r="L637" s="29">
        <v>485</v>
      </c>
      <c r="M637" s="33">
        <v>193</v>
      </c>
      <c r="N637" s="34">
        <f t="shared" si="90"/>
        <v>-0.6020618556701032</v>
      </c>
      <c r="O637" s="53">
        <v>120401565</v>
      </c>
      <c r="P637" s="29">
        <v>123347007</v>
      </c>
      <c r="Q637" s="29">
        <v>172737726</v>
      </c>
      <c r="R637" s="29">
        <v>94964683</v>
      </c>
      <c r="S637" s="29">
        <v>368686457</v>
      </c>
      <c r="T637" s="29">
        <v>437376136</v>
      </c>
      <c r="U637" s="29">
        <v>667927339</v>
      </c>
      <c r="V637" s="29">
        <v>475903070</v>
      </c>
      <c r="W637" s="29">
        <v>585134579</v>
      </c>
      <c r="X637" s="29">
        <v>676331907</v>
      </c>
      <c r="Y637" s="29">
        <v>657345821</v>
      </c>
      <c r="Z637" s="29">
        <v>280978752</v>
      </c>
      <c r="AA637" s="56">
        <f t="shared" si="88"/>
        <v>1.3336802308175977</v>
      </c>
      <c r="AB637" s="56">
        <f t="shared" si="89"/>
        <v>-0.5725556578840714</v>
      </c>
    </row>
    <row r="638" spans="1:28" ht="11.25">
      <c r="A638" s="64">
        <v>13</v>
      </c>
      <c r="B638" s="53">
        <v>9692</v>
      </c>
      <c r="C638" s="29">
        <v>13051</v>
      </c>
      <c r="D638" s="29">
        <v>14300</v>
      </c>
      <c r="E638" s="29">
        <v>10003</v>
      </c>
      <c r="F638" s="29">
        <v>20478</v>
      </c>
      <c r="G638" s="29">
        <v>24698</v>
      </c>
      <c r="H638" s="29">
        <v>20431</v>
      </c>
      <c r="I638" s="29">
        <v>25527</v>
      </c>
      <c r="J638" s="29">
        <v>22619</v>
      </c>
      <c r="K638" s="29">
        <v>26164</v>
      </c>
      <c r="L638" s="29">
        <v>29288</v>
      </c>
      <c r="M638" s="33">
        <v>14737</v>
      </c>
      <c r="N638" s="34">
        <f t="shared" si="90"/>
        <v>-0.49682463807702815</v>
      </c>
      <c r="O638" s="53">
        <v>13040821581</v>
      </c>
      <c r="P638" s="29">
        <v>15248523757</v>
      </c>
      <c r="Q638" s="29">
        <v>17643319345</v>
      </c>
      <c r="R638" s="29">
        <v>12870343773</v>
      </c>
      <c r="S638" s="29">
        <v>25960334848</v>
      </c>
      <c r="T638" s="29">
        <v>31035334193</v>
      </c>
      <c r="U638" s="29">
        <v>31966594434</v>
      </c>
      <c r="V638" s="29">
        <v>35438661934</v>
      </c>
      <c r="W638" s="29">
        <v>32309047563</v>
      </c>
      <c r="X638" s="29">
        <v>39385618468</v>
      </c>
      <c r="Y638" s="29">
        <v>42481936909</v>
      </c>
      <c r="Z638" s="29">
        <v>23948092053</v>
      </c>
      <c r="AA638" s="56">
        <f t="shared" si="88"/>
        <v>0.8363944253245128</v>
      </c>
      <c r="AB638" s="56">
        <f t="shared" si="89"/>
        <v>-0.43627589052027227</v>
      </c>
    </row>
    <row r="639" spans="1:28" ht="11.25">
      <c r="A639" s="64">
        <v>14</v>
      </c>
      <c r="B639" s="53">
        <v>160</v>
      </c>
      <c r="C639" s="29">
        <v>393</v>
      </c>
      <c r="D639" s="29">
        <v>663</v>
      </c>
      <c r="E639" s="29">
        <v>457</v>
      </c>
      <c r="F639" s="29">
        <v>1066</v>
      </c>
      <c r="G639" s="29">
        <v>1281</v>
      </c>
      <c r="H639" s="29">
        <v>1048</v>
      </c>
      <c r="I639" s="29">
        <v>1258</v>
      </c>
      <c r="J639" s="29">
        <v>1355</v>
      </c>
      <c r="K639" s="29">
        <v>1457</v>
      </c>
      <c r="L639" s="29">
        <v>1641</v>
      </c>
      <c r="M639" s="33">
        <v>870</v>
      </c>
      <c r="N639" s="34">
        <f t="shared" si="90"/>
        <v>-0.46983546617915906</v>
      </c>
      <c r="O639" s="53">
        <v>195320125</v>
      </c>
      <c r="P639" s="29">
        <v>363359900</v>
      </c>
      <c r="Q639" s="29">
        <v>745118244</v>
      </c>
      <c r="R639" s="29">
        <v>527732129</v>
      </c>
      <c r="S639" s="29">
        <v>1258808514</v>
      </c>
      <c r="T639" s="29">
        <v>1395411547</v>
      </c>
      <c r="U639" s="29">
        <v>1488107165</v>
      </c>
      <c r="V639" s="29">
        <v>1494294493</v>
      </c>
      <c r="W639" s="29">
        <v>1629144851</v>
      </c>
      <c r="X639" s="29">
        <v>1749961233</v>
      </c>
      <c r="Y639" s="29">
        <v>1962370146</v>
      </c>
      <c r="Z639" s="29">
        <v>1045268441</v>
      </c>
      <c r="AA639" s="56">
        <f t="shared" si="88"/>
        <v>4.351565492803161</v>
      </c>
      <c r="AB639" s="56">
        <f t="shared" si="89"/>
        <v>-0.4673438937447023</v>
      </c>
    </row>
    <row r="640" spans="1:28" ht="11.25">
      <c r="A640" s="64">
        <v>15</v>
      </c>
      <c r="B640" s="53">
        <v>113</v>
      </c>
      <c r="C640" s="29">
        <v>212</v>
      </c>
      <c r="D640" s="29">
        <v>319</v>
      </c>
      <c r="E640" s="29">
        <v>241</v>
      </c>
      <c r="F640" s="29">
        <v>563</v>
      </c>
      <c r="G640" s="29">
        <v>745</v>
      </c>
      <c r="H640" s="29">
        <v>671</v>
      </c>
      <c r="I640" s="29">
        <v>937</v>
      </c>
      <c r="J640" s="29">
        <v>724</v>
      </c>
      <c r="K640" s="29">
        <v>925</v>
      </c>
      <c r="L640" s="29">
        <v>969</v>
      </c>
      <c r="M640" s="33">
        <v>401</v>
      </c>
      <c r="N640" s="34">
        <f t="shared" si="90"/>
        <v>-0.586171310629515</v>
      </c>
      <c r="O640" s="53">
        <v>119337329</v>
      </c>
      <c r="P640" s="29">
        <v>183533727</v>
      </c>
      <c r="Q640" s="29">
        <v>320405311</v>
      </c>
      <c r="R640" s="29">
        <v>238020947</v>
      </c>
      <c r="S640" s="29">
        <v>629133012</v>
      </c>
      <c r="T640" s="29">
        <v>725873312</v>
      </c>
      <c r="U640" s="29">
        <v>852205490</v>
      </c>
      <c r="V640" s="29">
        <v>1070886093</v>
      </c>
      <c r="W640" s="29">
        <v>768063371</v>
      </c>
      <c r="X640" s="29">
        <v>1042748040</v>
      </c>
      <c r="Y640" s="29">
        <v>1059689075</v>
      </c>
      <c r="Z640" s="29">
        <v>511162461</v>
      </c>
      <c r="AA640" s="56">
        <f t="shared" si="88"/>
        <v>3.283340889923889</v>
      </c>
      <c r="AB640" s="56">
        <f t="shared" si="89"/>
        <v>-0.5176297717328076</v>
      </c>
    </row>
    <row r="641" spans="1:28" ht="12" thickBot="1">
      <c r="A641" s="31" t="s">
        <v>1</v>
      </c>
      <c r="B641" s="61">
        <f>SUM(B626:B640)</f>
        <v>17240</v>
      </c>
      <c r="C641" s="9">
        <f>SUM(C626:C640)</f>
        <v>29030</v>
      </c>
      <c r="D641" s="9">
        <f>SUM(D626:D640)</f>
        <v>32575</v>
      </c>
      <c r="E641" s="9">
        <f>SUM(E626:E640)</f>
        <v>23897</v>
      </c>
      <c r="F641" s="9">
        <f>SUM(F626:F640)</f>
        <v>51183</v>
      </c>
      <c r="G641" s="9">
        <f>SUM(G626:G640)</f>
        <v>59867</v>
      </c>
      <c r="H641" s="9">
        <f>SUM(H626:H640)</f>
        <v>48542</v>
      </c>
      <c r="I641" s="9">
        <f>SUM(I626:I640)</f>
        <v>60447</v>
      </c>
      <c r="J641" s="9">
        <f>SUM(J626:J640)</f>
        <v>56395</v>
      </c>
      <c r="K641" s="9">
        <f>SUM(K626:K640)</f>
        <v>63085</v>
      </c>
      <c r="L641" s="9">
        <f>SUM(L626:L640)</f>
        <v>71541</v>
      </c>
      <c r="M641" s="9">
        <f>SUM(M626:M640)</f>
        <v>36889</v>
      </c>
      <c r="N641" s="10">
        <f>M641/L641-1</f>
        <v>-0.48436560853217037</v>
      </c>
      <c r="O641" s="61">
        <f>SUM(O626:O640)</f>
        <v>21674865062</v>
      </c>
      <c r="P641" s="9">
        <f aca="true" t="shared" si="91" ref="P641:Z641">SUM(P626:P640)</f>
        <v>30854366793</v>
      </c>
      <c r="Q641" s="9">
        <f t="shared" si="91"/>
        <v>37811619959</v>
      </c>
      <c r="R641" s="9">
        <f t="shared" si="91"/>
        <v>28225126818</v>
      </c>
      <c r="S641" s="9">
        <f t="shared" si="91"/>
        <v>61338664857</v>
      </c>
      <c r="T641" s="9">
        <f t="shared" si="91"/>
        <v>68963658669</v>
      </c>
      <c r="U641" s="9">
        <f t="shared" si="91"/>
        <v>71845216462</v>
      </c>
      <c r="V641" s="9">
        <f t="shared" si="91"/>
        <v>75391880104</v>
      </c>
      <c r="W641" s="9">
        <f t="shared" si="91"/>
        <v>71649472813</v>
      </c>
      <c r="X641" s="9">
        <f t="shared" si="91"/>
        <v>83829195890</v>
      </c>
      <c r="Y641" s="9">
        <f t="shared" si="91"/>
        <v>92266009442</v>
      </c>
      <c r="Z641" s="9">
        <f t="shared" si="91"/>
        <v>51610012564</v>
      </c>
      <c r="AA641" s="70">
        <f>Z641/O641-1</f>
        <v>1.3810996016063686</v>
      </c>
      <c r="AB641" s="70">
        <f>Z641/Y641-1</f>
        <v>-0.44063894302871154</v>
      </c>
    </row>
    <row r="642" ht="12" thickTop="1"/>
    <row r="644" ht="12.75">
      <c r="O644" s="83"/>
    </row>
    <row r="648" ht="22.5">
      <c r="A648" s="88" t="s">
        <v>149</v>
      </c>
    </row>
    <row r="649" ht="11.25">
      <c r="A649" s="7" t="s">
        <v>219</v>
      </c>
    </row>
    <row r="650" ht="11.25">
      <c r="A650" s="7"/>
    </row>
    <row r="651" ht="11.25">
      <c r="A651" s="7"/>
    </row>
    <row r="652" spans="1:22" ht="12" thickBot="1">
      <c r="A652" s="22" t="s">
        <v>129</v>
      </c>
      <c r="B652" s="22">
        <v>2006</v>
      </c>
      <c r="C652" s="22">
        <v>2007</v>
      </c>
      <c r="D652" s="22">
        <v>2008</v>
      </c>
      <c r="E652" s="22">
        <v>2009</v>
      </c>
      <c r="F652" s="22">
        <v>2010</v>
      </c>
      <c r="G652" s="22">
        <v>2011</v>
      </c>
      <c r="H652" s="22">
        <v>2012</v>
      </c>
      <c r="I652" s="22">
        <v>2013</v>
      </c>
      <c r="J652" s="31">
        <v>2014</v>
      </c>
      <c r="K652" s="31">
        <v>2015</v>
      </c>
      <c r="L652" s="31">
        <v>2016</v>
      </c>
      <c r="M652" s="31">
        <v>2017</v>
      </c>
      <c r="N652" s="19" t="s">
        <v>221</v>
      </c>
      <c r="O652" s="71"/>
      <c r="P652" s="16"/>
      <c r="Q652" s="16"/>
      <c r="R652" s="16"/>
      <c r="S652" s="16"/>
      <c r="T652" s="44"/>
      <c r="U652" s="44"/>
      <c r="V652" s="44"/>
    </row>
    <row r="653" spans="1:22" ht="12" thickTop="1">
      <c r="A653" s="72" t="s">
        <v>126</v>
      </c>
      <c r="B653" s="29">
        <v>7607</v>
      </c>
      <c r="C653" s="29">
        <v>15333</v>
      </c>
      <c r="D653" s="29">
        <v>17688</v>
      </c>
      <c r="E653" s="29">
        <v>28503</v>
      </c>
      <c r="F653" s="29">
        <v>36228</v>
      </c>
      <c r="G653" s="29">
        <v>36753</v>
      </c>
      <c r="H653" s="29">
        <v>31677</v>
      </c>
      <c r="I653" s="29">
        <v>31261</v>
      </c>
      <c r="J653" s="29">
        <v>46503</v>
      </c>
      <c r="K653" s="29">
        <v>31948</v>
      </c>
      <c r="L653" s="29">
        <v>25320</v>
      </c>
      <c r="M653" s="29">
        <v>23377</v>
      </c>
      <c r="N653" s="73">
        <f>M653/L653-1</f>
        <v>-0.07673775671406002</v>
      </c>
      <c r="O653" s="72"/>
      <c r="P653" s="74"/>
      <c r="Q653" s="74"/>
      <c r="R653" s="29"/>
      <c r="S653" s="29"/>
      <c r="T653" s="44"/>
      <c r="U653" s="44"/>
      <c r="V653" s="44"/>
    </row>
    <row r="654" spans="1:22" ht="11.25">
      <c r="A654" s="72" t="s">
        <v>128</v>
      </c>
      <c r="B654" s="29">
        <v>2805</v>
      </c>
      <c r="C654" s="29">
        <v>2092</v>
      </c>
      <c r="D654" s="29">
        <v>3110</v>
      </c>
      <c r="E654" s="29">
        <v>5556</v>
      </c>
      <c r="F654" s="29">
        <v>8836</v>
      </c>
      <c r="G654" s="29">
        <v>10027</v>
      </c>
      <c r="H654" s="29">
        <v>12151</v>
      </c>
      <c r="I654" s="29">
        <v>15034</v>
      </c>
      <c r="J654" s="29">
        <v>4034</v>
      </c>
      <c r="K654" s="29">
        <v>6303</v>
      </c>
      <c r="L654" s="29">
        <v>5482</v>
      </c>
      <c r="M654" s="29">
        <v>6866</v>
      </c>
      <c r="N654" s="73">
        <f>M654/L654-1</f>
        <v>0.25246260488872685</v>
      </c>
      <c r="O654" s="72"/>
      <c r="Q654" s="74"/>
      <c r="R654" s="29"/>
      <c r="S654" s="29"/>
      <c r="T654" s="44"/>
      <c r="U654" s="44"/>
      <c r="V654" s="44"/>
    </row>
    <row r="655" spans="1:22" ht="11.25">
      <c r="A655" s="72" t="s">
        <v>127</v>
      </c>
      <c r="B655" s="29">
        <v>10419</v>
      </c>
      <c r="C655" s="29">
        <v>17195</v>
      </c>
      <c r="D655" s="29">
        <v>21368</v>
      </c>
      <c r="E655" s="29">
        <v>34208</v>
      </c>
      <c r="F655" s="29">
        <v>43218</v>
      </c>
      <c r="G655" s="29">
        <v>44177</v>
      </c>
      <c r="H655" s="29">
        <v>42238</v>
      </c>
      <c r="I655" s="29">
        <v>42537</v>
      </c>
      <c r="J655" s="29">
        <v>36772</v>
      </c>
      <c r="K655" s="29">
        <v>47421</v>
      </c>
      <c r="L655" s="29">
        <v>36625</v>
      </c>
      <c r="M655" s="29">
        <v>34613</v>
      </c>
      <c r="N655" s="73">
        <f>M655/L655-1</f>
        <v>-0.05493515358361778</v>
      </c>
      <c r="O655" s="72"/>
      <c r="Q655" s="74"/>
      <c r="R655" s="29"/>
      <c r="S655" s="29"/>
      <c r="T655" s="44"/>
      <c r="U655" s="44"/>
      <c r="V655" s="44"/>
    </row>
    <row r="656" spans="1:22" ht="11.25">
      <c r="A656" s="72" t="s">
        <v>178</v>
      </c>
      <c r="B656" s="29">
        <v>71</v>
      </c>
      <c r="C656" s="29">
        <v>226</v>
      </c>
      <c r="D656" s="29">
        <v>370</v>
      </c>
      <c r="E656" s="29">
        <v>1629</v>
      </c>
      <c r="F656" s="29">
        <v>2511</v>
      </c>
      <c r="G656" s="29">
        <v>2964</v>
      </c>
      <c r="H656" s="29">
        <v>3284</v>
      </c>
      <c r="I656" s="29">
        <v>3303</v>
      </c>
      <c r="J656" s="29">
        <v>934</v>
      </c>
      <c r="K656" s="29">
        <v>2207</v>
      </c>
      <c r="L656" s="29">
        <v>1195</v>
      </c>
      <c r="M656" s="29">
        <v>1047</v>
      </c>
      <c r="N656" s="73">
        <f>M656/L656-1</f>
        <v>-0.1238493723849372</v>
      </c>
      <c r="O656" s="72"/>
      <c r="Q656" s="74"/>
      <c r="R656" s="29"/>
      <c r="S656" s="29"/>
      <c r="T656" s="44"/>
      <c r="U656" s="44"/>
      <c r="V656" s="44"/>
    </row>
    <row r="657" spans="1:22" ht="11.25">
      <c r="A657" s="30" t="s">
        <v>130</v>
      </c>
      <c r="B657" s="29">
        <v>361</v>
      </c>
      <c r="C657" s="29">
        <v>189</v>
      </c>
      <c r="D657" s="29">
        <v>190</v>
      </c>
      <c r="E657" s="29">
        <v>5</v>
      </c>
      <c r="F657" s="29">
        <v>438</v>
      </c>
      <c r="G657" s="29">
        <v>4</v>
      </c>
      <c r="H657" s="29">
        <v>18</v>
      </c>
      <c r="I657" s="29"/>
      <c r="J657" s="29"/>
      <c r="K657" s="29">
        <v>6875</v>
      </c>
      <c r="L657" s="29">
        <v>21163</v>
      </c>
      <c r="M657" s="29">
        <v>24</v>
      </c>
      <c r="N657" s="73">
        <f>M657/L657-1</f>
        <v>-0.9988659452818599</v>
      </c>
      <c r="O657" s="72"/>
      <c r="Q657" s="74"/>
      <c r="R657" s="29"/>
      <c r="S657" s="29"/>
      <c r="T657" s="44"/>
      <c r="U657" s="44"/>
      <c r="V657" s="44"/>
    </row>
    <row r="658" spans="1:23" ht="12" thickBot="1">
      <c r="A658" s="58" t="s">
        <v>1</v>
      </c>
      <c r="B658" s="9">
        <f aca="true" t="shared" si="92" ref="B658:M658">SUM(B653:B657)</f>
        <v>21263</v>
      </c>
      <c r="C658" s="9">
        <f t="shared" si="92"/>
        <v>35035</v>
      </c>
      <c r="D658" s="9">
        <f t="shared" si="92"/>
        <v>42726</v>
      </c>
      <c r="E658" s="9">
        <f t="shared" si="92"/>
        <v>69901</v>
      </c>
      <c r="F658" s="9">
        <f t="shared" si="92"/>
        <v>91231</v>
      </c>
      <c r="G658" s="9">
        <f t="shared" si="92"/>
        <v>93925</v>
      </c>
      <c r="H658" s="9">
        <f t="shared" si="92"/>
        <v>89368</v>
      </c>
      <c r="I658" s="9">
        <f t="shared" si="92"/>
        <v>92135</v>
      </c>
      <c r="J658" s="9">
        <f t="shared" si="92"/>
        <v>88243</v>
      </c>
      <c r="K658" s="9">
        <f t="shared" si="92"/>
        <v>94754</v>
      </c>
      <c r="L658" s="9">
        <f t="shared" si="92"/>
        <v>89785</v>
      </c>
      <c r="M658" s="9">
        <f t="shared" si="92"/>
        <v>65927</v>
      </c>
      <c r="N658" s="75">
        <f>M658/L658-1</f>
        <v>-0.2657236732193573</v>
      </c>
      <c r="O658" s="18"/>
      <c r="Q658" s="12"/>
      <c r="R658" s="12"/>
      <c r="S658" s="12"/>
      <c r="T658" s="44"/>
      <c r="U658" s="44"/>
      <c r="V658" s="44"/>
      <c r="W658" s="44"/>
    </row>
    <row r="659" spans="1:21" ht="12" thickTop="1">
      <c r="A659" s="18"/>
      <c r="B659" s="12"/>
      <c r="C659" s="12"/>
      <c r="D659" s="12"/>
      <c r="E659" s="12"/>
      <c r="F659" s="12"/>
      <c r="G659" s="12"/>
      <c r="H659" s="12"/>
      <c r="I659" s="12"/>
      <c r="J659" s="12"/>
      <c r="K659" s="76"/>
      <c r="L659" s="18"/>
      <c r="M659" s="18"/>
      <c r="O659" s="12"/>
      <c r="P659" s="12"/>
      <c r="Q659" s="12"/>
      <c r="R659" s="44"/>
      <c r="S659" s="44"/>
      <c r="T659" s="44"/>
      <c r="U659" s="44"/>
    </row>
    <row r="660" spans="1:21" ht="11.25">
      <c r="A660" s="18"/>
      <c r="B660" s="12"/>
      <c r="C660" s="12"/>
      <c r="D660" s="12"/>
      <c r="E660" s="12"/>
      <c r="F660" s="12"/>
      <c r="G660" s="12"/>
      <c r="H660" s="12"/>
      <c r="I660" s="12"/>
      <c r="J660" s="12"/>
      <c r="K660" s="76"/>
      <c r="L660" s="18"/>
      <c r="M660" s="18"/>
      <c r="O660" s="12"/>
      <c r="P660" s="12"/>
      <c r="Q660" s="12"/>
      <c r="R660" s="44"/>
      <c r="S660" s="44"/>
      <c r="T660" s="44"/>
      <c r="U660" s="44"/>
    </row>
    <row r="661" spans="12:21" ht="11.25">
      <c r="L661" s="72"/>
      <c r="M661" s="72"/>
      <c r="O661" s="72"/>
      <c r="P661" s="29"/>
      <c r="Q661" s="44"/>
      <c r="R661" s="44"/>
      <c r="S661" s="44"/>
      <c r="T661" s="44"/>
      <c r="U661" s="44"/>
    </row>
    <row r="662" spans="1:21" ht="11.25">
      <c r="A662" s="7" t="s">
        <v>131</v>
      </c>
      <c r="L662" s="72"/>
      <c r="M662" s="72"/>
      <c r="N662" s="29"/>
      <c r="O662" s="72"/>
      <c r="P662" s="29"/>
      <c r="Q662" s="44"/>
      <c r="R662" s="44"/>
      <c r="S662" s="44"/>
      <c r="T662" s="44"/>
      <c r="U662" s="44"/>
    </row>
    <row r="663" spans="1:21" ht="11.25">
      <c r="A663" s="7" t="s">
        <v>219</v>
      </c>
      <c r="L663" s="72"/>
      <c r="M663" s="72"/>
      <c r="N663" s="29"/>
      <c r="O663" s="72"/>
      <c r="P663" s="29"/>
      <c r="Q663" s="44"/>
      <c r="R663" s="44"/>
      <c r="S663" s="44"/>
      <c r="T663" s="44"/>
      <c r="U663" s="44"/>
    </row>
    <row r="664" spans="1:21" ht="11.25">
      <c r="A664" s="7"/>
      <c r="L664" s="72"/>
      <c r="M664" s="72"/>
      <c r="N664" s="29"/>
      <c r="O664" s="72"/>
      <c r="P664" s="29"/>
      <c r="Q664" s="44"/>
      <c r="R664" s="44"/>
      <c r="S664" s="44"/>
      <c r="T664" s="44"/>
      <c r="U664" s="44"/>
    </row>
    <row r="665" spans="1:21" ht="11.25">
      <c r="A665" s="7"/>
      <c r="L665" s="72"/>
      <c r="M665" s="72"/>
      <c r="N665" s="29"/>
      <c r="O665" s="72"/>
      <c r="P665" s="29"/>
      <c r="Q665" s="44"/>
      <c r="R665" s="44"/>
      <c r="S665" s="44"/>
      <c r="T665" s="44"/>
      <c r="U665" s="44"/>
    </row>
    <row r="666" spans="1:23" ht="12" thickBot="1">
      <c r="A666" s="22" t="s">
        <v>129</v>
      </c>
      <c r="B666" s="22">
        <v>2006</v>
      </c>
      <c r="C666" s="22">
        <v>2007</v>
      </c>
      <c r="D666" s="22">
        <v>2008</v>
      </c>
      <c r="E666" s="22">
        <v>2009</v>
      </c>
      <c r="F666" s="22">
        <v>2010</v>
      </c>
      <c r="G666" s="22">
        <v>2011</v>
      </c>
      <c r="H666" s="22">
        <v>2012</v>
      </c>
      <c r="I666" s="22">
        <v>2013</v>
      </c>
      <c r="J666" s="31">
        <v>2014</v>
      </c>
      <c r="K666" s="31">
        <v>2015</v>
      </c>
      <c r="L666" s="31">
        <v>2016</v>
      </c>
      <c r="M666" s="31">
        <v>2017</v>
      </c>
      <c r="N666" s="19" t="s">
        <v>221</v>
      </c>
      <c r="O666" s="72"/>
      <c r="P666" s="29"/>
      <c r="Q666" s="72"/>
      <c r="R666" s="29"/>
      <c r="S666" s="44"/>
      <c r="T666" s="44"/>
      <c r="U666" s="44"/>
      <c r="V666" s="44"/>
      <c r="W666" s="44"/>
    </row>
    <row r="667" spans="1:23" ht="12" thickTop="1">
      <c r="A667" s="72" t="s">
        <v>126</v>
      </c>
      <c r="B667" s="29">
        <v>8731620033</v>
      </c>
      <c r="C667" s="29">
        <v>14837455418</v>
      </c>
      <c r="D667" s="29">
        <v>19014019754</v>
      </c>
      <c r="E667" s="29">
        <v>31853828897</v>
      </c>
      <c r="F667" s="29">
        <v>44361159427</v>
      </c>
      <c r="G667" s="29">
        <v>44471722682</v>
      </c>
      <c r="H667" s="29">
        <v>39432659425</v>
      </c>
      <c r="I667" s="29">
        <v>36979237637</v>
      </c>
      <c r="J667" s="29">
        <v>61928205563</v>
      </c>
      <c r="K667" s="29">
        <v>37867048634</v>
      </c>
      <c r="L667" s="29">
        <v>30378141148</v>
      </c>
      <c r="M667" s="29">
        <v>32084328992</v>
      </c>
      <c r="N667" s="73">
        <f>M667/L667-1</f>
        <v>0.056164985068954065</v>
      </c>
      <c r="O667" s="72"/>
      <c r="P667" s="29"/>
      <c r="R667" s="29"/>
      <c r="S667" s="44"/>
      <c r="T667" s="44"/>
      <c r="U667" s="44"/>
      <c r="V667" s="44"/>
      <c r="W667" s="44"/>
    </row>
    <row r="668" spans="1:23" ht="11.25">
      <c r="A668" s="72" t="s">
        <v>128</v>
      </c>
      <c r="B668" s="29">
        <v>4144203694</v>
      </c>
      <c r="C668" s="29">
        <v>2665191100</v>
      </c>
      <c r="D668" s="29">
        <v>4590622255</v>
      </c>
      <c r="E668" s="29">
        <v>8534835296</v>
      </c>
      <c r="F668" s="29">
        <v>13701578946</v>
      </c>
      <c r="G668" s="29">
        <v>15412532461</v>
      </c>
      <c r="H668" s="29">
        <v>19068551745</v>
      </c>
      <c r="I668" s="29">
        <v>23664249194</v>
      </c>
      <c r="J668" s="29">
        <v>8115778558</v>
      </c>
      <c r="K668" s="29">
        <v>13752544773</v>
      </c>
      <c r="L668" s="29">
        <v>12054231387</v>
      </c>
      <c r="M668" s="29">
        <v>16200805101</v>
      </c>
      <c r="N668" s="73">
        <f>M668/L668-1</f>
        <v>0.3439932071050098</v>
      </c>
      <c r="O668" s="72"/>
      <c r="P668" s="29"/>
      <c r="R668" s="29"/>
      <c r="S668" s="44"/>
      <c r="T668" s="44"/>
      <c r="U668" s="44"/>
      <c r="V668" s="44"/>
      <c r="W668" s="44"/>
    </row>
    <row r="669" spans="1:23" ht="11.25">
      <c r="A669" s="72" t="s">
        <v>127</v>
      </c>
      <c r="B669" s="29">
        <v>12913956063</v>
      </c>
      <c r="C669" s="29">
        <v>18631984481</v>
      </c>
      <c r="D669" s="29">
        <v>25872443388</v>
      </c>
      <c r="E669" s="29">
        <v>43918723135</v>
      </c>
      <c r="F669" s="29">
        <v>58556357332</v>
      </c>
      <c r="G669" s="29">
        <v>60820180624</v>
      </c>
      <c r="H669" s="29">
        <v>60056122933</v>
      </c>
      <c r="I669" s="29">
        <v>60022538445</v>
      </c>
      <c r="J669" s="29">
        <v>53605401342</v>
      </c>
      <c r="K669" s="29">
        <v>69028262580</v>
      </c>
      <c r="L669" s="29">
        <v>55813374717</v>
      </c>
      <c r="M669" s="29">
        <v>58489873008</v>
      </c>
      <c r="N669" s="73">
        <f>M669/L669-1</f>
        <v>0.04795442498453295</v>
      </c>
      <c r="O669" s="72"/>
      <c r="P669" s="29"/>
      <c r="R669" s="29"/>
      <c r="S669" s="44"/>
      <c r="T669" s="44"/>
      <c r="U669" s="44"/>
      <c r="V669" s="44"/>
      <c r="W669" s="44"/>
    </row>
    <row r="670" spans="1:23" ht="11.25">
      <c r="A670" s="72" t="s">
        <v>178</v>
      </c>
      <c r="B670" s="29">
        <v>83523844</v>
      </c>
      <c r="C670" s="29">
        <v>236305315</v>
      </c>
      <c r="D670" s="29">
        <v>467586575</v>
      </c>
      <c r="E670" s="29">
        <v>2045485667</v>
      </c>
      <c r="F670" s="29">
        <v>3476424425</v>
      </c>
      <c r="G670" s="29">
        <v>4099214088</v>
      </c>
      <c r="H670" s="29">
        <v>4623146833</v>
      </c>
      <c r="I670" s="29">
        <v>4565424217</v>
      </c>
      <c r="J670" s="29">
        <v>1136334168</v>
      </c>
      <c r="K670" s="29">
        <v>2620438115</v>
      </c>
      <c r="L670" s="29">
        <v>1456655867</v>
      </c>
      <c r="M670" s="29">
        <v>1538400389</v>
      </c>
      <c r="N670" s="73">
        <f>M670/L670-1</f>
        <v>0.05611793687987121</v>
      </c>
      <c r="O670" s="72"/>
      <c r="P670" s="29"/>
      <c r="R670" s="29"/>
      <c r="S670" s="44"/>
      <c r="T670" s="44"/>
      <c r="U670" s="44"/>
      <c r="V670" s="44"/>
      <c r="W670" s="44"/>
    </row>
    <row r="671" spans="1:23" ht="11.25">
      <c r="A671" s="30" t="s">
        <v>130</v>
      </c>
      <c r="B671" s="29">
        <v>460176982</v>
      </c>
      <c r="C671" s="29">
        <v>214906842</v>
      </c>
      <c r="D671" s="29">
        <v>244565708</v>
      </c>
      <c r="E671" s="29">
        <v>6538000</v>
      </c>
      <c r="F671" s="29">
        <v>639926547</v>
      </c>
      <c r="G671" s="29">
        <v>5557653</v>
      </c>
      <c r="H671" s="29">
        <v>26415513</v>
      </c>
      <c r="I671" s="29"/>
      <c r="J671" s="29"/>
      <c r="K671" s="29">
        <v>9469006825</v>
      </c>
      <c r="L671" s="29">
        <v>30158871017</v>
      </c>
      <c r="M671" s="29">
        <v>43863664</v>
      </c>
      <c r="N671" s="73">
        <f>M671/L671-1</f>
        <v>-0.9985455800392768</v>
      </c>
      <c r="O671" s="72"/>
      <c r="P671" s="29"/>
      <c r="R671" s="29"/>
      <c r="S671" s="44"/>
      <c r="T671" s="44"/>
      <c r="U671" s="44"/>
      <c r="V671" s="44"/>
      <c r="W671" s="44"/>
    </row>
    <row r="672" spans="1:23" ht="12" thickBot="1">
      <c r="A672" s="58" t="s">
        <v>1</v>
      </c>
      <c r="B672" s="9">
        <f aca="true" t="shared" si="93" ref="B672:L672">SUM(B667:B671)</f>
        <v>26333480616</v>
      </c>
      <c r="C672" s="9">
        <f t="shared" si="93"/>
        <v>36585843156</v>
      </c>
      <c r="D672" s="9">
        <f t="shared" si="93"/>
        <v>50189237680</v>
      </c>
      <c r="E672" s="9">
        <f t="shared" si="93"/>
        <v>86359410995</v>
      </c>
      <c r="F672" s="9">
        <f t="shared" si="93"/>
        <v>120735446677</v>
      </c>
      <c r="G672" s="9">
        <f t="shared" si="93"/>
        <v>124809207508</v>
      </c>
      <c r="H672" s="9">
        <f t="shared" si="93"/>
        <v>123206896449</v>
      </c>
      <c r="I672" s="9">
        <f t="shared" si="93"/>
        <v>125231449493</v>
      </c>
      <c r="J672" s="9">
        <f t="shared" si="93"/>
        <v>124785719631</v>
      </c>
      <c r="K672" s="9">
        <f t="shared" si="93"/>
        <v>132737300927</v>
      </c>
      <c r="L672" s="9">
        <f t="shared" si="93"/>
        <v>129861274136</v>
      </c>
      <c r="M672" s="9">
        <f>SUM(M667:M671)</f>
        <v>108357271154</v>
      </c>
      <c r="N672" s="75">
        <f>M672/L672-1</f>
        <v>-0.1655921145474013</v>
      </c>
      <c r="O672" s="72"/>
      <c r="P672" s="29"/>
      <c r="R672" s="29"/>
      <c r="S672" s="44"/>
      <c r="T672" s="44"/>
      <c r="U672" s="44"/>
      <c r="V672" s="44"/>
      <c r="W672" s="44"/>
    </row>
    <row r="673" spans="12:21" ht="12" thickTop="1">
      <c r="L673" s="72"/>
      <c r="M673" s="72"/>
      <c r="N673" s="29"/>
      <c r="O673" s="72"/>
      <c r="P673" s="29"/>
      <c r="Q673" s="44"/>
      <c r="R673" s="44"/>
      <c r="S673" s="44"/>
      <c r="T673" s="44"/>
      <c r="U673" s="44"/>
    </row>
    <row r="674" spans="12:21" ht="11.25">
      <c r="L674" s="72"/>
      <c r="M674" s="72"/>
      <c r="N674" s="29"/>
      <c r="O674" s="72"/>
      <c r="P674" s="29"/>
      <c r="Q674" s="44"/>
      <c r="R674" s="44"/>
      <c r="S674" s="44"/>
      <c r="T674" s="44"/>
      <c r="U674" s="44"/>
    </row>
    <row r="675" spans="1:14" ht="11.25">
      <c r="A675" s="7" t="s">
        <v>141</v>
      </c>
      <c r="L675" s="44"/>
      <c r="M675" s="44"/>
      <c r="N675" s="44"/>
    </row>
    <row r="676" ht="22.5">
      <c r="A676" s="88" t="s">
        <v>175</v>
      </c>
    </row>
    <row r="677" ht="11.25">
      <c r="A677" s="7" t="s">
        <v>219</v>
      </c>
    </row>
    <row r="678" spans="15:20" ht="11.25">
      <c r="O678" s="44"/>
      <c r="P678" s="44"/>
      <c r="Q678" s="44"/>
      <c r="R678" s="44"/>
      <c r="S678" s="44"/>
      <c r="T678" s="44"/>
    </row>
    <row r="679" spans="1:22" ht="23.25" thickBot="1">
      <c r="A679" s="23" t="s">
        <v>48</v>
      </c>
      <c r="B679" s="22">
        <v>2006</v>
      </c>
      <c r="C679" s="22">
        <v>2007</v>
      </c>
      <c r="D679" s="22">
        <v>2008</v>
      </c>
      <c r="E679" s="22">
        <v>2009</v>
      </c>
      <c r="F679" s="22">
        <v>2010</v>
      </c>
      <c r="G679" s="22">
        <v>2011</v>
      </c>
      <c r="H679" s="22">
        <v>2012</v>
      </c>
      <c r="I679" s="22">
        <v>2013</v>
      </c>
      <c r="J679" s="31">
        <v>2014</v>
      </c>
      <c r="K679" s="31">
        <v>2015</v>
      </c>
      <c r="L679" s="31">
        <v>2016</v>
      </c>
      <c r="M679" s="31">
        <v>2017</v>
      </c>
      <c r="N679" s="19" t="s">
        <v>221</v>
      </c>
      <c r="O679" s="24" t="s">
        <v>97</v>
      </c>
      <c r="Q679" s="26"/>
      <c r="R679" s="16"/>
      <c r="S679" s="44"/>
      <c r="T679" s="44"/>
      <c r="U679" s="44"/>
      <c r="V679" s="44"/>
    </row>
    <row r="680" spans="1:22" ht="12" thickTop="1">
      <c r="A680" s="30" t="s">
        <v>194</v>
      </c>
      <c r="B680" s="29">
        <v>1847</v>
      </c>
      <c r="C680" s="29">
        <v>3113</v>
      </c>
      <c r="D680" s="29">
        <v>3915</v>
      </c>
      <c r="E680" s="29">
        <v>7951</v>
      </c>
      <c r="F680" s="29">
        <v>9475</v>
      </c>
      <c r="G680" s="29">
        <v>9112</v>
      </c>
      <c r="H680" s="29">
        <v>8641</v>
      </c>
      <c r="I680" s="29">
        <v>9822</v>
      </c>
      <c r="J680" s="29">
        <v>10008</v>
      </c>
      <c r="K680" s="29">
        <v>10931</v>
      </c>
      <c r="L680" s="29">
        <v>10822</v>
      </c>
      <c r="M680" s="29">
        <v>4066</v>
      </c>
      <c r="N680" s="34">
        <f aca="true" t="shared" si="94" ref="N680:N703">M680/L680-1</f>
        <v>-0.6242838661984846</v>
      </c>
      <c r="O680" s="77">
        <f aca="true" t="shared" si="95" ref="O680:O711">SUM(B680:M680)/SUM($B$778:$M$778)</f>
        <v>0.10260085028897702</v>
      </c>
      <c r="Q680" s="27"/>
      <c r="R680" s="28"/>
      <c r="S680" s="44"/>
      <c r="T680" s="44"/>
      <c r="U680" s="44"/>
      <c r="V680" s="44"/>
    </row>
    <row r="681" spans="1:22" ht="11.25">
      <c r="A681" s="30" t="s">
        <v>195</v>
      </c>
      <c r="B681" s="29">
        <v>3014</v>
      </c>
      <c r="C681" s="29">
        <v>3063</v>
      </c>
      <c r="D681" s="29">
        <v>3495</v>
      </c>
      <c r="E681" s="29">
        <v>4111</v>
      </c>
      <c r="F681" s="29">
        <v>4971</v>
      </c>
      <c r="G681" s="29">
        <v>4732</v>
      </c>
      <c r="H681" s="29">
        <v>4793</v>
      </c>
      <c r="I681" s="29">
        <v>6136</v>
      </c>
      <c r="J681" s="29">
        <v>7106</v>
      </c>
      <c r="K681" s="29">
        <v>6401</v>
      </c>
      <c r="L681" s="29">
        <v>6179</v>
      </c>
      <c r="M681" s="29">
        <v>5246</v>
      </c>
      <c r="N681" s="34">
        <f t="shared" si="94"/>
        <v>-0.15099530668392946</v>
      </c>
      <c r="O681" s="77">
        <f t="shared" si="95"/>
        <v>0.06776576677559303</v>
      </c>
      <c r="Q681" s="27"/>
      <c r="R681" s="28"/>
      <c r="S681" s="44"/>
      <c r="T681" s="44"/>
      <c r="U681" s="44"/>
      <c r="V681" s="44"/>
    </row>
    <row r="682" spans="1:22" ht="11.25">
      <c r="A682" s="30" t="s">
        <v>116</v>
      </c>
      <c r="B682" s="29"/>
      <c r="C682" s="29"/>
      <c r="D682" s="29"/>
      <c r="E682" s="29">
        <v>1954</v>
      </c>
      <c r="F682" s="29">
        <v>2983</v>
      </c>
      <c r="G682" s="29">
        <v>5170</v>
      </c>
      <c r="H682" s="29">
        <v>5763</v>
      </c>
      <c r="I682" s="29">
        <v>7738</v>
      </c>
      <c r="J682" s="29">
        <v>8091</v>
      </c>
      <c r="K682" s="29">
        <v>9016</v>
      </c>
      <c r="L682" s="29">
        <v>9034</v>
      </c>
      <c r="M682" s="29">
        <v>7794</v>
      </c>
      <c r="N682" s="34">
        <f t="shared" si="94"/>
        <v>-0.13725924286030555</v>
      </c>
      <c r="O682" s="77">
        <f t="shared" si="95"/>
        <v>0.06581675895096713</v>
      </c>
      <c r="Q682" s="27"/>
      <c r="R682" s="28"/>
      <c r="S682" s="44"/>
      <c r="T682" s="44"/>
      <c r="U682" s="44"/>
      <c r="V682" s="44"/>
    </row>
    <row r="683" spans="1:22" ht="11.25">
      <c r="A683" s="30" t="s">
        <v>17</v>
      </c>
      <c r="B683" s="29">
        <v>211</v>
      </c>
      <c r="C683" s="29">
        <v>1263</v>
      </c>
      <c r="D683" s="29">
        <v>2357</v>
      </c>
      <c r="E683" s="29">
        <v>3829</v>
      </c>
      <c r="F683" s="29">
        <v>6651</v>
      </c>
      <c r="G683" s="29">
        <v>6975</v>
      </c>
      <c r="H683" s="29">
        <v>6011</v>
      </c>
      <c r="I683" s="29">
        <v>6579</v>
      </c>
      <c r="J683" s="29">
        <v>6776</v>
      </c>
      <c r="K683" s="29">
        <v>7486</v>
      </c>
      <c r="L683" s="29">
        <v>6096</v>
      </c>
      <c r="M683" s="29">
        <v>1908</v>
      </c>
      <c r="N683" s="34">
        <f t="shared" si="94"/>
        <v>-0.687007874015748</v>
      </c>
      <c r="O683" s="77">
        <f t="shared" si="95"/>
        <v>0.06421431765853704</v>
      </c>
      <c r="Q683" s="27"/>
      <c r="R683" s="28"/>
      <c r="S683" s="44"/>
      <c r="T683" s="44"/>
      <c r="U683" s="44"/>
      <c r="V683" s="44"/>
    </row>
    <row r="684" spans="1:22" ht="11.25">
      <c r="A684" s="30" t="s">
        <v>18</v>
      </c>
      <c r="B684" s="29">
        <v>1284</v>
      </c>
      <c r="C684" s="29">
        <v>3365</v>
      </c>
      <c r="D684" s="29">
        <v>3056</v>
      </c>
      <c r="E684" s="29">
        <v>4396</v>
      </c>
      <c r="F684" s="29">
        <v>4956</v>
      </c>
      <c r="G684" s="29">
        <v>4756</v>
      </c>
      <c r="H684" s="29">
        <v>4375</v>
      </c>
      <c r="I684" s="29">
        <v>4898</v>
      </c>
      <c r="J684" s="29">
        <v>4939</v>
      </c>
      <c r="K684" s="29">
        <v>5479</v>
      </c>
      <c r="L684" s="29">
        <v>4417</v>
      </c>
      <c r="M684" s="29">
        <v>3636</v>
      </c>
      <c r="N684" s="34">
        <f t="shared" si="94"/>
        <v>-0.17681684401177267</v>
      </c>
      <c r="O684" s="77">
        <f t="shared" si="95"/>
        <v>0.05668250044893519</v>
      </c>
      <c r="Q684" s="27"/>
      <c r="R684" s="28"/>
      <c r="S684" s="44"/>
      <c r="T684" s="44"/>
      <c r="U684" s="44"/>
      <c r="V684" s="44"/>
    </row>
    <row r="685" spans="1:22" ht="11.25">
      <c r="A685" s="30" t="s">
        <v>46</v>
      </c>
      <c r="B685" s="29">
        <v>2480</v>
      </c>
      <c r="C685" s="29">
        <v>4041</v>
      </c>
      <c r="D685" s="29">
        <v>3336</v>
      </c>
      <c r="E685" s="29">
        <v>4695</v>
      </c>
      <c r="F685" s="29">
        <v>5290</v>
      </c>
      <c r="G685" s="29">
        <v>5103</v>
      </c>
      <c r="H685" s="29">
        <v>3921</v>
      </c>
      <c r="I685" s="29">
        <v>3751</v>
      </c>
      <c r="J685" s="29">
        <v>3455</v>
      </c>
      <c r="K685" s="29">
        <v>4126</v>
      </c>
      <c r="L685" s="29">
        <v>4091</v>
      </c>
      <c r="M685" s="29">
        <v>3776</v>
      </c>
      <c r="N685" s="34">
        <f t="shared" si="94"/>
        <v>-0.07699828892691274</v>
      </c>
      <c r="O685" s="77">
        <f t="shared" si="95"/>
        <v>0.05497597481845289</v>
      </c>
      <c r="Q685" s="27"/>
      <c r="R685" s="28"/>
      <c r="S685" s="44"/>
      <c r="T685" s="44"/>
      <c r="U685" s="44"/>
      <c r="V685" s="44"/>
    </row>
    <row r="686" spans="1:22" ht="11.25">
      <c r="A686" s="30" t="s">
        <v>88</v>
      </c>
      <c r="B686" s="29"/>
      <c r="C686" s="29">
        <v>254</v>
      </c>
      <c r="D686" s="29">
        <v>2833</v>
      </c>
      <c r="E686" s="29">
        <v>3339</v>
      </c>
      <c r="F686" s="29">
        <v>4868</v>
      </c>
      <c r="G686" s="29">
        <v>3357</v>
      </c>
      <c r="H686" s="29">
        <v>4397</v>
      </c>
      <c r="I686" s="29">
        <v>4186</v>
      </c>
      <c r="J686" s="29">
        <v>4267</v>
      </c>
      <c r="K686" s="29">
        <v>4449</v>
      </c>
      <c r="L686" s="29">
        <v>3926</v>
      </c>
      <c r="M686" s="29">
        <v>3724</v>
      </c>
      <c r="N686" s="34">
        <f t="shared" si="94"/>
        <v>-0.05145185939887931</v>
      </c>
      <c r="O686" s="77">
        <f t="shared" si="95"/>
        <v>0.04529384381172859</v>
      </c>
      <c r="Q686" s="27"/>
      <c r="R686" s="28"/>
      <c r="S686" s="44"/>
      <c r="T686" s="44"/>
      <c r="U686" s="44"/>
      <c r="V686" s="44"/>
    </row>
    <row r="687" spans="1:22" ht="11.25">
      <c r="A687" s="30" t="s">
        <v>19</v>
      </c>
      <c r="B687" s="29">
        <v>207</v>
      </c>
      <c r="C687" s="29">
        <v>1408</v>
      </c>
      <c r="D687" s="29">
        <v>1954</v>
      </c>
      <c r="E687" s="29">
        <v>2671</v>
      </c>
      <c r="F687" s="29">
        <v>3378</v>
      </c>
      <c r="G687" s="29">
        <v>3204</v>
      </c>
      <c r="H687" s="29">
        <v>2610</v>
      </c>
      <c r="I687" s="29">
        <v>2987</v>
      </c>
      <c r="J687" s="29">
        <v>2982</v>
      </c>
      <c r="K687" s="29">
        <v>3647</v>
      </c>
      <c r="L687" s="29">
        <v>3062</v>
      </c>
      <c r="M687" s="29">
        <v>1096</v>
      </c>
      <c r="N687" s="34">
        <f t="shared" si="94"/>
        <v>-0.6420640104506858</v>
      </c>
      <c r="O687" s="77">
        <f t="shared" si="95"/>
        <v>0.033405353595084473</v>
      </c>
      <c r="Q687" s="27"/>
      <c r="R687" s="28"/>
      <c r="S687" s="44"/>
      <c r="T687" s="44"/>
      <c r="U687" s="44"/>
      <c r="V687" s="44"/>
    </row>
    <row r="688" spans="1:22" ht="11.25">
      <c r="A688" s="30" t="s">
        <v>121</v>
      </c>
      <c r="B688" s="29"/>
      <c r="C688" s="29"/>
      <c r="D688" s="29"/>
      <c r="E688" s="29">
        <v>4672</v>
      </c>
      <c r="F688" s="29">
        <v>5129</v>
      </c>
      <c r="G688" s="29">
        <v>4375</v>
      </c>
      <c r="H688" s="29">
        <v>3460</v>
      </c>
      <c r="I688" s="29">
        <v>4115</v>
      </c>
      <c r="J688" s="29"/>
      <c r="K688" s="29"/>
      <c r="L688" s="29">
        <v>3353</v>
      </c>
      <c r="M688" s="29">
        <v>3703</v>
      </c>
      <c r="N688" s="34">
        <f t="shared" si="94"/>
        <v>0.10438413361169108</v>
      </c>
      <c r="O688" s="77">
        <f t="shared" si="95"/>
        <v>0.03294898380516327</v>
      </c>
      <c r="Q688" s="27"/>
      <c r="R688" s="28"/>
      <c r="S688" s="44"/>
      <c r="T688" s="44"/>
      <c r="U688" s="44"/>
      <c r="V688" s="44"/>
    </row>
    <row r="689" spans="1:22" ht="11.25">
      <c r="A689" s="30" t="s">
        <v>85</v>
      </c>
      <c r="B689" s="29"/>
      <c r="C689" s="29">
        <v>1564</v>
      </c>
      <c r="D689" s="29">
        <v>2077</v>
      </c>
      <c r="E689" s="29">
        <v>3274</v>
      </c>
      <c r="F689" s="29">
        <v>4684</v>
      </c>
      <c r="G689" s="29">
        <v>3560</v>
      </c>
      <c r="H689" s="29">
        <v>3473</v>
      </c>
      <c r="I689" s="29">
        <v>2581</v>
      </c>
      <c r="J689" s="29">
        <v>2681</v>
      </c>
      <c r="K689" s="29">
        <v>3003</v>
      </c>
      <c r="L689" s="29">
        <v>887</v>
      </c>
      <c r="M689" s="29">
        <v>589</v>
      </c>
      <c r="N689" s="34">
        <f t="shared" si="94"/>
        <v>-0.33596392333709135</v>
      </c>
      <c r="O689" s="77">
        <f t="shared" si="95"/>
        <v>0.03245258157752968</v>
      </c>
      <c r="Q689" s="27"/>
      <c r="R689" s="28"/>
      <c r="S689" s="44"/>
      <c r="T689" s="44"/>
      <c r="U689" s="44"/>
      <c r="V689" s="44"/>
    </row>
    <row r="690" spans="1:22" ht="11.25">
      <c r="A690" s="30" t="s">
        <v>84</v>
      </c>
      <c r="B690" s="29"/>
      <c r="C690" s="29">
        <v>1596</v>
      </c>
      <c r="D690" s="29">
        <v>2491</v>
      </c>
      <c r="E690" s="29">
        <v>1517</v>
      </c>
      <c r="F690" s="29">
        <v>3651</v>
      </c>
      <c r="G690" s="29">
        <v>3949</v>
      </c>
      <c r="H690" s="29">
        <v>3032</v>
      </c>
      <c r="I690" s="29">
        <v>2852</v>
      </c>
      <c r="J690" s="29">
        <v>2814</v>
      </c>
      <c r="K690" s="29">
        <v>2824</v>
      </c>
      <c r="L690" s="29">
        <v>2506</v>
      </c>
      <c r="M690" s="29">
        <v>859</v>
      </c>
      <c r="N690" s="34">
        <f t="shared" si="94"/>
        <v>-0.6572226656025539</v>
      </c>
      <c r="O690" s="77">
        <f t="shared" si="95"/>
        <v>0.03213003450796131</v>
      </c>
      <c r="Q690" s="27"/>
      <c r="R690" s="28"/>
      <c r="S690" s="44"/>
      <c r="T690" s="44"/>
      <c r="U690" s="44"/>
      <c r="V690" s="44"/>
    </row>
    <row r="691" spans="1:22" ht="11.25">
      <c r="A691" s="30" t="s">
        <v>21</v>
      </c>
      <c r="B691" s="29">
        <v>1122</v>
      </c>
      <c r="C691" s="29">
        <v>2380</v>
      </c>
      <c r="D691" s="29">
        <v>1124</v>
      </c>
      <c r="E691" s="29">
        <v>1877</v>
      </c>
      <c r="F691" s="29">
        <v>2102</v>
      </c>
      <c r="G691" s="29">
        <v>2240</v>
      </c>
      <c r="H691" s="29">
        <v>2096</v>
      </c>
      <c r="I691" s="29">
        <v>2717</v>
      </c>
      <c r="J691" s="29">
        <v>2750</v>
      </c>
      <c r="K691" s="29">
        <v>2916</v>
      </c>
      <c r="L691" s="29">
        <v>2750</v>
      </c>
      <c r="M691" s="29">
        <v>2367</v>
      </c>
      <c r="N691" s="34">
        <f t="shared" si="94"/>
        <v>-0.13927272727272733</v>
      </c>
      <c r="O691" s="77">
        <f t="shared" si="95"/>
        <v>0.030242791015805952</v>
      </c>
      <c r="Q691" s="27"/>
      <c r="R691" s="28"/>
      <c r="S691" s="44"/>
      <c r="T691" s="44"/>
      <c r="U691" s="44"/>
      <c r="V691" s="44"/>
    </row>
    <row r="692" spans="1:22" ht="11.25">
      <c r="A692" s="30" t="s">
        <v>123</v>
      </c>
      <c r="B692" s="29"/>
      <c r="C692" s="29"/>
      <c r="D692" s="29"/>
      <c r="E692" s="29">
        <v>1207</v>
      </c>
      <c r="F692" s="29">
        <v>2355</v>
      </c>
      <c r="G692" s="29">
        <v>3090</v>
      </c>
      <c r="H692" s="29">
        <v>2083</v>
      </c>
      <c r="I692" s="29">
        <v>2202</v>
      </c>
      <c r="J692" s="29">
        <v>2352</v>
      </c>
      <c r="K692" s="29">
        <v>2955</v>
      </c>
      <c r="L692" s="29">
        <v>2726</v>
      </c>
      <c r="M692" s="29">
        <v>2395</v>
      </c>
      <c r="N692" s="34">
        <f t="shared" si="94"/>
        <v>-0.1214233308877476</v>
      </c>
      <c r="O692" s="77">
        <f t="shared" si="95"/>
        <v>0.024436943763575285</v>
      </c>
      <c r="Q692" s="27"/>
      <c r="R692" s="28"/>
      <c r="S692" s="44"/>
      <c r="T692" s="44"/>
      <c r="U692" s="44"/>
      <c r="V692" s="44"/>
    </row>
    <row r="693" spans="1:22" ht="11.25">
      <c r="A693" s="30" t="s">
        <v>45</v>
      </c>
      <c r="B693" s="29">
        <v>756</v>
      </c>
      <c r="C693" s="29">
        <v>667</v>
      </c>
      <c r="D693" s="29">
        <v>916</v>
      </c>
      <c r="E693" s="29">
        <v>1319</v>
      </c>
      <c r="F693" s="29">
        <v>1617</v>
      </c>
      <c r="G693" s="29">
        <v>1463</v>
      </c>
      <c r="H693" s="29">
        <v>1956</v>
      </c>
      <c r="I693" s="29">
        <v>2141</v>
      </c>
      <c r="J693" s="29">
        <v>2432</v>
      </c>
      <c r="K693" s="29">
        <v>2334</v>
      </c>
      <c r="L693" s="29">
        <v>2211</v>
      </c>
      <c r="M693" s="29">
        <v>1937</v>
      </c>
      <c r="N693" s="34">
        <f t="shared" si="94"/>
        <v>-0.12392582541836272</v>
      </c>
      <c r="O693" s="77">
        <f t="shared" si="95"/>
        <v>0.022588588925197675</v>
      </c>
      <c r="Q693" s="27"/>
      <c r="R693" s="28"/>
      <c r="S693" s="44"/>
      <c r="T693" s="44"/>
      <c r="U693" s="44"/>
      <c r="V693" s="44"/>
    </row>
    <row r="694" spans="1:22" ht="11.25">
      <c r="A694" s="30" t="s">
        <v>196</v>
      </c>
      <c r="B694" s="29">
        <v>205</v>
      </c>
      <c r="C694" s="29">
        <v>903</v>
      </c>
      <c r="D694" s="29">
        <v>1220</v>
      </c>
      <c r="E694" s="29">
        <v>1899</v>
      </c>
      <c r="F694" s="29">
        <v>2247</v>
      </c>
      <c r="G694" s="29">
        <v>2201</v>
      </c>
      <c r="H694" s="29">
        <v>1661</v>
      </c>
      <c r="I694" s="29">
        <v>1890</v>
      </c>
      <c r="J694" s="29">
        <v>1891</v>
      </c>
      <c r="K694" s="29">
        <v>2045</v>
      </c>
      <c r="L694" s="29">
        <v>1852</v>
      </c>
      <c r="M694" s="29">
        <v>1475</v>
      </c>
      <c r="N694" s="34">
        <f t="shared" si="94"/>
        <v>-0.20356371490280778</v>
      </c>
      <c r="O694" s="77">
        <f t="shared" si="95"/>
        <v>0.022291205102191375</v>
      </c>
      <c r="Q694" s="27"/>
      <c r="R694" s="28"/>
      <c r="S694" s="44"/>
      <c r="T694" s="44"/>
      <c r="U694" s="44"/>
      <c r="V694" s="44"/>
    </row>
    <row r="695" spans="1:22" ht="11.25">
      <c r="A695" s="30" t="s">
        <v>44</v>
      </c>
      <c r="B695" s="29">
        <v>1130</v>
      </c>
      <c r="C695" s="29">
        <v>726</v>
      </c>
      <c r="D695" s="29">
        <v>991</v>
      </c>
      <c r="E695" s="29">
        <v>1197</v>
      </c>
      <c r="F695" s="29">
        <v>1360</v>
      </c>
      <c r="G695" s="29">
        <v>1313</v>
      </c>
      <c r="H695" s="29">
        <v>1344</v>
      </c>
      <c r="I695" s="29">
        <v>1724</v>
      </c>
      <c r="J695" s="29">
        <v>1854</v>
      </c>
      <c r="K695" s="29">
        <v>1980</v>
      </c>
      <c r="L695" s="29">
        <v>977</v>
      </c>
      <c r="M695" s="29">
        <v>939</v>
      </c>
      <c r="N695" s="34">
        <f t="shared" si="94"/>
        <v>-0.038894575230296824</v>
      </c>
      <c r="O695" s="77">
        <f t="shared" si="95"/>
        <v>0.017768683424626355</v>
      </c>
      <c r="Q695" s="27"/>
      <c r="R695" s="28"/>
      <c r="S695" s="44"/>
      <c r="T695" s="44"/>
      <c r="U695" s="44"/>
      <c r="V695" s="44"/>
    </row>
    <row r="696" spans="1:22" ht="11.25">
      <c r="A696" s="30" t="s">
        <v>33</v>
      </c>
      <c r="B696" s="29">
        <v>547</v>
      </c>
      <c r="C696" s="29">
        <v>621</v>
      </c>
      <c r="D696" s="29">
        <v>692</v>
      </c>
      <c r="E696" s="29">
        <v>701</v>
      </c>
      <c r="F696" s="29">
        <v>664</v>
      </c>
      <c r="G696" s="29">
        <v>790</v>
      </c>
      <c r="H696" s="29">
        <v>1924</v>
      </c>
      <c r="I696" s="29">
        <v>1748</v>
      </c>
      <c r="J696" s="29">
        <v>1686</v>
      </c>
      <c r="K696" s="29">
        <v>1760</v>
      </c>
      <c r="L696" s="29">
        <v>1445</v>
      </c>
      <c r="M696" s="29">
        <v>1353</v>
      </c>
      <c r="N696" s="34">
        <f t="shared" si="94"/>
        <v>-0.06366782006920413</v>
      </c>
      <c r="O696" s="77">
        <f t="shared" si="95"/>
        <v>0.01593405399346442</v>
      </c>
      <c r="Q696" s="27"/>
      <c r="R696" s="28"/>
      <c r="S696" s="44"/>
      <c r="T696" s="44"/>
      <c r="U696" s="44"/>
      <c r="V696" s="44"/>
    </row>
    <row r="697" spans="1:22" ht="11.25">
      <c r="A697" s="30" t="s">
        <v>20</v>
      </c>
      <c r="B697" s="29">
        <v>323</v>
      </c>
      <c r="C697" s="29">
        <v>870</v>
      </c>
      <c r="D697" s="29">
        <v>684</v>
      </c>
      <c r="E697" s="29">
        <v>1369</v>
      </c>
      <c r="F697" s="29">
        <v>2246</v>
      </c>
      <c r="G697" s="29">
        <v>1861</v>
      </c>
      <c r="H697" s="29">
        <v>1501</v>
      </c>
      <c r="I697" s="29">
        <v>1396</v>
      </c>
      <c r="J697" s="29">
        <v>1256</v>
      </c>
      <c r="K697" s="29">
        <v>1361</v>
      </c>
      <c r="L697" s="29">
        <v>798</v>
      </c>
      <c r="M697" s="29">
        <v>59</v>
      </c>
      <c r="N697" s="34">
        <f t="shared" si="94"/>
        <v>-0.9260651629072681</v>
      </c>
      <c r="O697" s="77">
        <f t="shared" si="95"/>
        <v>0.01569729071899402</v>
      </c>
      <c r="Q697" s="27"/>
      <c r="R697" s="28"/>
      <c r="S697" s="44"/>
      <c r="T697" s="44"/>
      <c r="U697" s="44"/>
      <c r="V697" s="44"/>
    </row>
    <row r="698" spans="1:22" ht="11.25">
      <c r="A698" s="30" t="s">
        <v>34</v>
      </c>
      <c r="B698" s="29">
        <v>675</v>
      </c>
      <c r="C698" s="29">
        <v>472</v>
      </c>
      <c r="D698" s="29">
        <v>679</v>
      </c>
      <c r="E698" s="29">
        <v>822</v>
      </c>
      <c r="F698" s="29">
        <v>1021</v>
      </c>
      <c r="G698" s="29">
        <v>835</v>
      </c>
      <c r="H698" s="29">
        <v>968</v>
      </c>
      <c r="I698" s="29">
        <v>1091</v>
      </c>
      <c r="J698" s="29">
        <v>1191</v>
      </c>
      <c r="K698" s="29">
        <v>1094</v>
      </c>
      <c r="L698" s="29">
        <v>1282</v>
      </c>
      <c r="M698" s="29">
        <v>1323</v>
      </c>
      <c r="N698" s="34">
        <f t="shared" si="94"/>
        <v>0.03198127925117</v>
      </c>
      <c r="O698" s="77">
        <f t="shared" si="95"/>
        <v>0.013099757403427463</v>
      </c>
      <c r="Q698" s="27"/>
      <c r="R698" s="28"/>
      <c r="S698" s="44"/>
      <c r="T698" s="44"/>
      <c r="U698" s="44"/>
      <c r="V698" s="44"/>
    </row>
    <row r="699" spans="1:22" ht="11.25">
      <c r="A699" s="30" t="s">
        <v>22</v>
      </c>
      <c r="B699" s="29">
        <v>637</v>
      </c>
      <c r="C699" s="29">
        <v>390</v>
      </c>
      <c r="D699" s="29">
        <v>512</v>
      </c>
      <c r="E699" s="29">
        <v>591</v>
      </c>
      <c r="F699" s="29">
        <v>778</v>
      </c>
      <c r="G699" s="29">
        <v>820</v>
      </c>
      <c r="H699" s="29">
        <v>982</v>
      </c>
      <c r="I699" s="29">
        <v>1052</v>
      </c>
      <c r="J699" s="29">
        <v>1254</v>
      </c>
      <c r="K699" s="29">
        <v>1324</v>
      </c>
      <c r="L699" s="29">
        <v>1530</v>
      </c>
      <c r="M699" s="29">
        <v>1350</v>
      </c>
      <c r="N699" s="34">
        <f t="shared" si="94"/>
        <v>-0.11764705882352944</v>
      </c>
      <c r="O699" s="77">
        <f t="shared" si="95"/>
        <v>0.012833255746656433</v>
      </c>
      <c r="Q699" s="27"/>
      <c r="R699" s="28"/>
      <c r="S699" s="44"/>
      <c r="T699" s="44"/>
      <c r="U699" s="44"/>
      <c r="V699" s="44"/>
    </row>
    <row r="700" spans="1:22" ht="11.25">
      <c r="A700" s="30" t="s">
        <v>197</v>
      </c>
      <c r="B700" s="29">
        <v>214</v>
      </c>
      <c r="C700" s="29">
        <v>349</v>
      </c>
      <c r="D700" s="29">
        <v>578</v>
      </c>
      <c r="E700" s="29">
        <v>710</v>
      </c>
      <c r="F700" s="29">
        <v>1053</v>
      </c>
      <c r="G700" s="29">
        <v>1087</v>
      </c>
      <c r="H700" s="29">
        <v>894</v>
      </c>
      <c r="I700" s="29">
        <v>861</v>
      </c>
      <c r="J700" s="29">
        <v>974</v>
      </c>
      <c r="K700" s="29">
        <v>1158</v>
      </c>
      <c r="L700" s="29">
        <v>1250</v>
      </c>
      <c r="M700" s="29">
        <v>1113</v>
      </c>
      <c r="N700" s="34">
        <f t="shared" si="94"/>
        <v>-0.10960000000000003</v>
      </c>
      <c r="O700" s="77">
        <f t="shared" si="95"/>
        <v>0.011713491274644255</v>
      </c>
      <c r="Q700" s="27"/>
      <c r="R700" s="28"/>
      <c r="S700" s="44"/>
      <c r="T700" s="44"/>
      <c r="U700" s="44"/>
      <c r="V700" s="44"/>
    </row>
    <row r="701" spans="1:22" ht="11.25">
      <c r="A701" s="30" t="s">
        <v>35</v>
      </c>
      <c r="B701" s="29">
        <v>1163</v>
      </c>
      <c r="C701" s="29">
        <v>656</v>
      </c>
      <c r="D701" s="29">
        <v>860</v>
      </c>
      <c r="E701" s="29">
        <v>996</v>
      </c>
      <c r="F701" s="29">
        <v>1142</v>
      </c>
      <c r="G701" s="29">
        <v>760</v>
      </c>
      <c r="H701" s="29">
        <v>744</v>
      </c>
      <c r="I701" s="29">
        <v>715</v>
      </c>
      <c r="J701" s="29">
        <v>635</v>
      </c>
      <c r="K701" s="29">
        <v>560</v>
      </c>
      <c r="L701" s="29">
        <v>826</v>
      </c>
      <c r="M701" s="29">
        <v>814</v>
      </c>
      <c r="N701" s="34">
        <f t="shared" si="94"/>
        <v>-0.014527845036319653</v>
      </c>
      <c r="O701" s="77">
        <f t="shared" si="95"/>
        <v>0.0112902912188276</v>
      </c>
      <c r="Q701" s="27"/>
      <c r="R701" s="28"/>
      <c r="S701" s="44"/>
      <c r="T701" s="44"/>
      <c r="U701" s="44"/>
      <c r="V701" s="44"/>
    </row>
    <row r="702" spans="1:22" ht="11.25">
      <c r="A702" s="30" t="s">
        <v>98</v>
      </c>
      <c r="B702" s="29"/>
      <c r="C702" s="29"/>
      <c r="D702" s="29">
        <v>409</v>
      </c>
      <c r="E702" s="29">
        <v>1057</v>
      </c>
      <c r="F702" s="29">
        <v>1332</v>
      </c>
      <c r="G702" s="29">
        <v>1315</v>
      </c>
      <c r="H702" s="29">
        <v>823</v>
      </c>
      <c r="I702" s="29">
        <v>883</v>
      </c>
      <c r="J702" s="29">
        <v>1016</v>
      </c>
      <c r="K702" s="29">
        <v>1007</v>
      </c>
      <c r="L702" s="29">
        <v>1838</v>
      </c>
      <c r="M702" s="29"/>
      <c r="N702" s="34">
        <f t="shared" si="94"/>
        <v>-1</v>
      </c>
      <c r="O702" s="77">
        <f t="shared" si="95"/>
        <v>0.011071828487311433</v>
      </c>
      <c r="Q702" s="27"/>
      <c r="R702" s="28"/>
      <c r="S702" s="44"/>
      <c r="T702" s="44"/>
      <c r="U702" s="44"/>
      <c r="V702" s="44"/>
    </row>
    <row r="703" spans="1:22" ht="11.25">
      <c r="A703" s="30" t="s">
        <v>41</v>
      </c>
      <c r="B703" s="29">
        <v>551</v>
      </c>
      <c r="C703" s="29">
        <v>578</v>
      </c>
      <c r="D703" s="29">
        <v>695</v>
      </c>
      <c r="E703" s="29">
        <v>1233</v>
      </c>
      <c r="F703" s="29">
        <v>918</v>
      </c>
      <c r="G703" s="29">
        <v>672</v>
      </c>
      <c r="H703" s="29">
        <v>548</v>
      </c>
      <c r="I703" s="29">
        <v>549</v>
      </c>
      <c r="J703" s="29">
        <v>534</v>
      </c>
      <c r="K703" s="29">
        <v>553</v>
      </c>
      <c r="L703" s="29">
        <v>1079</v>
      </c>
      <c r="M703" s="29">
        <v>804</v>
      </c>
      <c r="N703" s="34">
        <f t="shared" si="94"/>
        <v>-0.2548656163113995</v>
      </c>
      <c r="O703" s="77">
        <f t="shared" si="95"/>
        <v>0.009966933206449568</v>
      </c>
      <c r="Q703" s="27"/>
      <c r="R703" s="28"/>
      <c r="S703" s="44"/>
      <c r="T703" s="44"/>
      <c r="U703" s="44"/>
      <c r="V703" s="44"/>
    </row>
    <row r="704" spans="1:22" ht="11.25">
      <c r="A704" s="30" t="s">
        <v>102</v>
      </c>
      <c r="B704" s="29"/>
      <c r="C704" s="29">
        <v>956</v>
      </c>
      <c r="D704" s="29">
        <v>992</v>
      </c>
      <c r="E704" s="29">
        <v>1502</v>
      </c>
      <c r="F704" s="29">
        <v>1514</v>
      </c>
      <c r="G704" s="29">
        <v>1236</v>
      </c>
      <c r="H704" s="29">
        <v>1166</v>
      </c>
      <c r="I704" s="29">
        <v>1227</v>
      </c>
      <c r="J704" s="29"/>
      <c r="K704" s="29"/>
      <c r="L704" s="29"/>
      <c r="M704" s="29"/>
      <c r="N704" s="34">
        <v>0</v>
      </c>
      <c r="O704" s="77">
        <f t="shared" si="95"/>
        <v>0.009828535350358176</v>
      </c>
      <c r="Q704" s="27"/>
      <c r="R704" s="28"/>
      <c r="S704" s="44"/>
      <c r="T704" s="44"/>
      <c r="U704" s="44"/>
      <c r="V704" s="44"/>
    </row>
    <row r="705" spans="1:22" ht="11.25">
      <c r="A705" s="30" t="s">
        <v>198</v>
      </c>
      <c r="B705" s="29">
        <v>84</v>
      </c>
      <c r="C705" s="29">
        <v>273</v>
      </c>
      <c r="D705" s="29">
        <v>291</v>
      </c>
      <c r="E705" s="29">
        <v>728</v>
      </c>
      <c r="F705" s="29">
        <v>1249</v>
      </c>
      <c r="G705" s="29">
        <v>1087</v>
      </c>
      <c r="H705" s="29">
        <v>923</v>
      </c>
      <c r="I705" s="29">
        <v>1007</v>
      </c>
      <c r="J705" s="29">
        <v>893</v>
      </c>
      <c r="K705" s="29">
        <v>1002</v>
      </c>
      <c r="L705" s="29">
        <v>286</v>
      </c>
      <c r="M705" s="29">
        <v>41</v>
      </c>
      <c r="N705" s="34">
        <f aca="true" t="shared" si="96" ref="N705:N718">M705/L705-1</f>
        <v>-0.8566433566433567</v>
      </c>
      <c r="O705" s="77">
        <f t="shared" si="95"/>
        <v>0.008994716862005899</v>
      </c>
      <c r="Q705" s="27"/>
      <c r="R705" s="28"/>
      <c r="S705" s="44"/>
      <c r="T705" s="44"/>
      <c r="U705" s="44"/>
      <c r="V705" s="44"/>
    </row>
    <row r="706" spans="1:22" ht="11.25">
      <c r="A706" s="30" t="s">
        <v>26</v>
      </c>
      <c r="B706" s="29">
        <v>441</v>
      </c>
      <c r="C706" s="29">
        <v>648</v>
      </c>
      <c r="D706" s="29">
        <v>592</v>
      </c>
      <c r="E706" s="29">
        <v>592</v>
      </c>
      <c r="F706" s="29">
        <v>669</v>
      </c>
      <c r="G706" s="29">
        <v>604</v>
      </c>
      <c r="H706" s="29">
        <v>678</v>
      </c>
      <c r="I706" s="29">
        <v>770</v>
      </c>
      <c r="J706" s="29">
        <v>871</v>
      </c>
      <c r="K706" s="29">
        <v>1052</v>
      </c>
      <c r="L706" s="29">
        <v>400</v>
      </c>
      <c r="M706" s="29">
        <v>377</v>
      </c>
      <c r="N706" s="34">
        <f t="shared" si="96"/>
        <v>-0.057499999999999996</v>
      </c>
      <c r="O706" s="77">
        <f t="shared" si="95"/>
        <v>0.008800273593117166</v>
      </c>
      <c r="Q706" s="27"/>
      <c r="R706" s="28"/>
      <c r="S706" s="44"/>
      <c r="T706" s="44"/>
      <c r="U706" s="44"/>
      <c r="V706" s="44"/>
    </row>
    <row r="707" spans="1:22" ht="11.25">
      <c r="A707" s="30" t="s">
        <v>87</v>
      </c>
      <c r="B707" s="29"/>
      <c r="C707" s="29">
        <v>144</v>
      </c>
      <c r="D707" s="29">
        <v>220</v>
      </c>
      <c r="E707" s="29">
        <v>177</v>
      </c>
      <c r="F707" s="29">
        <v>343</v>
      </c>
      <c r="G707" s="29">
        <v>441</v>
      </c>
      <c r="H707" s="29">
        <v>754</v>
      </c>
      <c r="I707" s="29">
        <v>825</v>
      </c>
      <c r="J707" s="29">
        <v>934</v>
      </c>
      <c r="K707" s="29">
        <v>1083</v>
      </c>
      <c r="L707" s="29">
        <v>1060</v>
      </c>
      <c r="M707" s="29">
        <v>1233</v>
      </c>
      <c r="N707" s="34">
        <f t="shared" si="96"/>
        <v>0.16320754716981134</v>
      </c>
      <c r="O707" s="77">
        <f t="shared" si="95"/>
        <v>0.008251257304490153</v>
      </c>
      <c r="Q707" s="27"/>
      <c r="R707" s="28"/>
      <c r="S707" s="44"/>
      <c r="T707" s="44"/>
      <c r="U707" s="44"/>
      <c r="V707" s="44"/>
    </row>
    <row r="708" spans="1:22" ht="11.25">
      <c r="A708" s="30" t="s">
        <v>38</v>
      </c>
      <c r="B708" s="29">
        <v>690</v>
      </c>
      <c r="C708" s="29">
        <v>187</v>
      </c>
      <c r="D708" s="29">
        <v>208</v>
      </c>
      <c r="E708" s="29">
        <v>312</v>
      </c>
      <c r="F708" s="29">
        <v>338</v>
      </c>
      <c r="G708" s="29">
        <v>601</v>
      </c>
      <c r="H708" s="29">
        <v>913</v>
      </c>
      <c r="I708" s="29">
        <v>691</v>
      </c>
      <c r="J708" s="29">
        <v>588</v>
      </c>
      <c r="K708" s="29">
        <v>562</v>
      </c>
      <c r="L708" s="29">
        <v>644</v>
      </c>
      <c r="M708" s="29">
        <v>766</v>
      </c>
      <c r="N708" s="34">
        <f t="shared" si="96"/>
        <v>0.18944099378881996</v>
      </c>
      <c r="O708" s="77">
        <f t="shared" si="95"/>
        <v>0.007434595575157471</v>
      </c>
      <c r="Q708" s="27"/>
      <c r="R708" s="28"/>
      <c r="S708" s="44"/>
      <c r="T708" s="44"/>
      <c r="U708" s="44"/>
      <c r="V708" s="44"/>
    </row>
    <row r="709" spans="1:22" ht="11.25">
      <c r="A709" s="30" t="s">
        <v>27</v>
      </c>
      <c r="B709" s="29">
        <v>296</v>
      </c>
      <c r="C709" s="29">
        <v>293</v>
      </c>
      <c r="D709" s="29">
        <v>368</v>
      </c>
      <c r="E709" s="29">
        <v>447</v>
      </c>
      <c r="F709" s="29">
        <v>465</v>
      </c>
      <c r="G709" s="29">
        <v>566</v>
      </c>
      <c r="H709" s="29">
        <v>636</v>
      </c>
      <c r="I709" s="29">
        <v>625</v>
      </c>
      <c r="J709" s="29">
        <v>651</v>
      </c>
      <c r="K709" s="29">
        <v>551</v>
      </c>
      <c r="L709" s="29">
        <v>653</v>
      </c>
      <c r="M709" s="29">
        <v>879</v>
      </c>
      <c r="N709" s="34">
        <f t="shared" si="96"/>
        <v>0.34609494640122507</v>
      </c>
      <c r="O709" s="77">
        <f t="shared" si="95"/>
        <v>0.007354530699732698</v>
      </c>
      <c r="Q709" s="27"/>
      <c r="R709" s="28"/>
      <c r="S709" s="44"/>
      <c r="T709" s="44"/>
      <c r="U709" s="44"/>
      <c r="V709" s="44"/>
    </row>
    <row r="710" spans="1:22" ht="11.25">
      <c r="A710" s="30" t="s">
        <v>47</v>
      </c>
      <c r="B710" s="29">
        <v>244</v>
      </c>
      <c r="C710" s="29">
        <v>342</v>
      </c>
      <c r="D710" s="29">
        <v>327</v>
      </c>
      <c r="E710" s="29">
        <v>427</v>
      </c>
      <c r="F710" s="29">
        <v>296</v>
      </c>
      <c r="G710" s="29">
        <v>436</v>
      </c>
      <c r="H710" s="29">
        <v>680</v>
      </c>
      <c r="I710" s="29">
        <v>700</v>
      </c>
      <c r="J710" s="29">
        <v>633</v>
      </c>
      <c r="K710" s="29">
        <v>598</v>
      </c>
      <c r="L710" s="29">
        <v>671</v>
      </c>
      <c r="M710" s="29">
        <v>691</v>
      </c>
      <c r="N710" s="34">
        <f t="shared" si="96"/>
        <v>0.02980625931445613</v>
      </c>
      <c r="O710" s="77">
        <f t="shared" si="95"/>
        <v>0.006914173884896448</v>
      </c>
      <c r="Q710" s="27"/>
      <c r="R710" s="28"/>
      <c r="S710" s="44"/>
      <c r="T710" s="44"/>
      <c r="U710" s="44"/>
      <c r="V710" s="44"/>
    </row>
    <row r="711" spans="1:22" ht="11.25">
      <c r="A711" s="30" t="s">
        <v>119</v>
      </c>
      <c r="B711" s="29"/>
      <c r="C711" s="29"/>
      <c r="D711" s="29">
        <v>130</v>
      </c>
      <c r="E711" s="29">
        <v>271</v>
      </c>
      <c r="F711" s="29">
        <v>545</v>
      </c>
      <c r="G711" s="29">
        <v>605</v>
      </c>
      <c r="H711" s="29">
        <v>667</v>
      </c>
      <c r="I711" s="29"/>
      <c r="J711" s="29">
        <v>625</v>
      </c>
      <c r="K711" s="29">
        <v>773</v>
      </c>
      <c r="L711" s="29">
        <v>912</v>
      </c>
      <c r="M711" s="29">
        <v>912</v>
      </c>
      <c r="N711" s="34">
        <f t="shared" si="96"/>
        <v>0</v>
      </c>
      <c r="O711" s="77">
        <f t="shared" si="95"/>
        <v>0.006222184604439483</v>
      </c>
      <c r="Q711" s="27"/>
      <c r="R711" s="28"/>
      <c r="S711" s="44"/>
      <c r="T711" s="44"/>
      <c r="U711" s="44"/>
      <c r="V711" s="44"/>
    </row>
    <row r="712" spans="1:22" ht="11.25">
      <c r="A712" s="30" t="s">
        <v>24</v>
      </c>
      <c r="B712" s="29">
        <v>271</v>
      </c>
      <c r="C712" s="29">
        <v>494</v>
      </c>
      <c r="D712" s="29">
        <v>447</v>
      </c>
      <c r="E712" s="29">
        <v>664</v>
      </c>
      <c r="F712" s="29">
        <v>681</v>
      </c>
      <c r="G712" s="29">
        <v>503</v>
      </c>
      <c r="H712" s="29">
        <v>404</v>
      </c>
      <c r="I712" s="29">
        <v>319</v>
      </c>
      <c r="J712" s="29">
        <v>373</v>
      </c>
      <c r="K712" s="29">
        <v>335</v>
      </c>
      <c r="L712" s="29">
        <v>317</v>
      </c>
      <c r="M712" s="29">
        <v>255</v>
      </c>
      <c r="N712" s="34">
        <f t="shared" si="96"/>
        <v>-0.19558359621451105</v>
      </c>
      <c r="O712" s="77">
        <f aca="true" t="shared" si="97" ref="O712:O743">SUM(B712:M712)/SUM($B$778:$M$778)</f>
        <v>0.0057909780610803496</v>
      </c>
      <c r="Q712" s="27"/>
      <c r="R712" s="28"/>
      <c r="S712" s="44"/>
      <c r="T712" s="44"/>
      <c r="U712" s="44"/>
      <c r="V712" s="44"/>
    </row>
    <row r="713" spans="1:22" ht="11.25">
      <c r="A713" s="30" t="s">
        <v>43</v>
      </c>
      <c r="B713" s="30">
        <v>315</v>
      </c>
      <c r="C713" s="29">
        <v>460</v>
      </c>
      <c r="D713" s="29">
        <v>335</v>
      </c>
      <c r="E713" s="29">
        <v>643</v>
      </c>
      <c r="F713" s="29">
        <v>587</v>
      </c>
      <c r="G713" s="29">
        <v>479</v>
      </c>
      <c r="H713" s="29">
        <v>410</v>
      </c>
      <c r="I713" s="29">
        <v>396</v>
      </c>
      <c r="J713" s="29">
        <v>404</v>
      </c>
      <c r="K713" s="29">
        <v>5</v>
      </c>
      <c r="L713" s="29">
        <v>574</v>
      </c>
      <c r="M713" s="29">
        <v>263</v>
      </c>
      <c r="N713" s="34">
        <f t="shared" si="96"/>
        <v>-0.5418118466898955</v>
      </c>
      <c r="O713" s="77">
        <f t="shared" si="97"/>
        <v>0.0055713715456295445</v>
      </c>
      <c r="Q713" s="27"/>
      <c r="R713" s="28"/>
      <c r="S713" s="44"/>
      <c r="T713" s="44"/>
      <c r="U713" s="44"/>
      <c r="V713" s="44"/>
    </row>
    <row r="714" spans="1:22" ht="11.25">
      <c r="A714" s="30" t="s">
        <v>29</v>
      </c>
      <c r="B714" s="29">
        <v>51</v>
      </c>
      <c r="C714" s="29">
        <v>256</v>
      </c>
      <c r="D714" s="29">
        <v>433</v>
      </c>
      <c r="E714" s="29">
        <v>641</v>
      </c>
      <c r="F714" s="29">
        <v>626</v>
      </c>
      <c r="G714" s="29">
        <v>430</v>
      </c>
      <c r="H714" s="29">
        <v>446</v>
      </c>
      <c r="I714" s="29">
        <v>412</v>
      </c>
      <c r="J714" s="29">
        <v>374</v>
      </c>
      <c r="K714" s="29">
        <v>441</v>
      </c>
      <c r="L714" s="29">
        <v>314</v>
      </c>
      <c r="M714" s="29">
        <v>355</v>
      </c>
      <c r="N714" s="34">
        <f t="shared" si="96"/>
        <v>0.1305732484076434</v>
      </c>
      <c r="O714" s="77">
        <f t="shared" si="97"/>
        <v>0.0054661434236427005</v>
      </c>
      <c r="Q714" s="27"/>
      <c r="R714" s="28"/>
      <c r="S714" s="44"/>
      <c r="T714" s="44"/>
      <c r="U714" s="44"/>
      <c r="V714" s="44"/>
    </row>
    <row r="715" spans="1:22" ht="11.25">
      <c r="A715" s="30" t="s">
        <v>23</v>
      </c>
      <c r="B715" s="29">
        <v>318</v>
      </c>
      <c r="C715" s="29">
        <v>199</v>
      </c>
      <c r="D715" s="29">
        <v>274</v>
      </c>
      <c r="E715" s="29">
        <v>471</v>
      </c>
      <c r="F715" s="29">
        <v>454</v>
      </c>
      <c r="G715" s="29">
        <v>286</v>
      </c>
      <c r="H715" s="29">
        <v>408</v>
      </c>
      <c r="I715" s="29">
        <v>471</v>
      </c>
      <c r="J715" s="29">
        <v>486</v>
      </c>
      <c r="K715" s="29">
        <v>438</v>
      </c>
      <c r="L715" s="29">
        <v>464</v>
      </c>
      <c r="M715" s="29">
        <v>496</v>
      </c>
      <c r="N715" s="34">
        <f t="shared" si="96"/>
        <v>0.06896551724137923</v>
      </c>
      <c r="O715" s="77">
        <f t="shared" si="97"/>
        <v>0.005450130448557746</v>
      </c>
      <c r="Q715" s="27"/>
      <c r="R715" s="28"/>
      <c r="S715" s="44"/>
      <c r="T715" s="44"/>
      <c r="U715" s="44"/>
      <c r="V715" s="44"/>
    </row>
    <row r="716" spans="1:22" ht="11.25">
      <c r="A716" s="30" t="s">
        <v>25</v>
      </c>
      <c r="B716" s="29">
        <v>98</v>
      </c>
      <c r="C716" s="29">
        <v>48</v>
      </c>
      <c r="D716" s="29">
        <v>96</v>
      </c>
      <c r="E716" s="29">
        <v>118</v>
      </c>
      <c r="F716" s="29">
        <v>143</v>
      </c>
      <c r="G716" s="29">
        <v>207</v>
      </c>
      <c r="H716" s="29">
        <v>362</v>
      </c>
      <c r="I716" s="29">
        <v>462</v>
      </c>
      <c r="J716" s="29">
        <v>634</v>
      </c>
      <c r="K716" s="29">
        <v>719</v>
      </c>
      <c r="L716" s="29">
        <v>831</v>
      </c>
      <c r="M716" s="29">
        <v>653</v>
      </c>
      <c r="N716" s="34">
        <f t="shared" si="96"/>
        <v>-0.21419975932611313</v>
      </c>
      <c r="O716" s="77">
        <f t="shared" si="97"/>
        <v>0.004999479578309739</v>
      </c>
      <c r="Q716" s="27"/>
      <c r="R716" s="28"/>
      <c r="S716" s="44"/>
      <c r="T716" s="44"/>
      <c r="U716" s="44"/>
      <c r="V716" s="44"/>
    </row>
    <row r="717" spans="1:22" ht="11.25">
      <c r="A717" s="30" t="s">
        <v>28</v>
      </c>
      <c r="B717" s="29">
        <v>788</v>
      </c>
      <c r="C717" s="29">
        <v>375</v>
      </c>
      <c r="D717" s="29">
        <v>291</v>
      </c>
      <c r="E717" s="29">
        <v>296</v>
      </c>
      <c r="F717" s="29">
        <v>235</v>
      </c>
      <c r="G717" s="29">
        <v>355</v>
      </c>
      <c r="H717" s="29">
        <v>396</v>
      </c>
      <c r="I717" s="29">
        <v>394</v>
      </c>
      <c r="J717" s="29">
        <v>371</v>
      </c>
      <c r="K717" s="29">
        <v>425</v>
      </c>
      <c r="L717" s="29">
        <v>168</v>
      </c>
      <c r="M717" s="29">
        <v>160</v>
      </c>
      <c r="N717" s="34">
        <f t="shared" si="96"/>
        <v>-0.04761904761904767</v>
      </c>
      <c r="O717" s="77">
        <f t="shared" si="97"/>
        <v>0.004865656857956905</v>
      </c>
      <c r="Q717" s="27"/>
      <c r="R717" s="28"/>
      <c r="S717" s="44"/>
      <c r="T717" s="44"/>
      <c r="U717" s="44"/>
      <c r="V717" s="44"/>
    </row>
    <row r="718" spans="1:22" ht="11.25">
      <c r="A718" s="30" t="s">
        <v>122</v>
      </c>
      <c r="B718" s="29"/>
      <c r="C718" s="29"/>
      <c r="D718" s="29"/>
      <c r="E718" s="29">
        <v>779</v>
      </c>
      <c r="F718" s="29">
        <v>911</v>
      </c>
      <c r="G718" s="29">
        <v>451</v>
      </c>
      <c r="H718" s="29">
        <v>437</v>
      </c>
      <c r="I718" s="29">
        <v>294</v>
      </c>
      <c r="J718" s="29">
        <v>467</v>
      </c>
      <c r="K718" s="29">
        <v>427</v>
      </c>
      <c r="L718" s="29">
        <v>277</v>
      </c>
      <c r="M718" s="29">
        <v>165</v>
      </c>
      <c r="N718" s="34">
        <f t="shared" si="96"/>
        <v>-0.4043321299638989</v>
      </c>
      <c r="O718" s="77">
        <f t="shared" si="97"/>
        <v>0.004813042796963482</v>
      </c>
      <c r="Q718" s="27"/>
      <c r="R718" s="28"/>
      <c r="S718" s="44"/>
      <c r="T718" s="44"/>
      <c r="U718" s="44"/>
      <c r="V718" s="44"/>
    </row>
    <row r="719" spans="1:22" ht="11.25">
      <c r="A719" s="30" t="s">
        <v>200</v>
      </c>
      <c r="B719" s="29">
        <v>188</v>
      </c>
      <c r="C719" s="29">
        <v>377</v>
      </c>
      <c r="D719" s="29">
        <v>224</v>
      </c>
      <c r="E719" s="29">
        <v>393</v>
      </c>
      <c r="F719" s="29">
        <v>959</v>
      </c>
      <c r="G719" s="29">
        <v>721</v>
      </c>
      <c r="H719" s="29">
        <v>419</v>
      </c>
      <c r="I719" s="29">
        <v>392</v>
      </c>
      <c r="J719" s="29"/>
      <c r="K719" s="29"/>
      <c r="L719" s="29"/>
      <c r="M719" s="29">
        <v>392</v>
      </c>
      <c r="N719" s="34">
        <v>1</v>
      </c>
      <c r="O719" s="77">
        <f t="shared" si="97"/>
        <v>0.004649481694310018</v>
      </c>
      <c r="Q719" s="27"/>
      <c r="R719" s="28"/>
      <c r="S719" s="44"/>
      <c r="T719" s="44"/>
      <c r="U719" s="44"/>
      <c r="V719" s="44"/>
    </row>
    <row r="720" spans="1:22" ht="11.25">
      <c r="A720" s="30" t="s">
        <v>133</v>
      </c>
      <c r="B720" s="29"/>
      <c r="C720" s="29"/>
      <c r="D720" s="29"/>
      <c r="E720" s="29"/>
      <c r="F720" s="29"/>
      <c r="G720" s="29">
        <v>1993</v>
      </c>
      <c r="H720" s="29">
        <v>1969</v>
      </c>
      <c r="I720" s="29"/>
      <c r="J720" s="29"/>
      <c r="K720" s="29"/>
      <c r="L720" s="29"/>
      <c r="M720" s="29"/>
      <c r="N720" s="34">
        <v>0</v>
      </c>
      <c r="O720" s="77">
        <f t="shared" si="97"/>
        <v>0.004531671949042138</v>
      </c>
      <c r="Q720" s="27"/>
      <c r="R720" s="28"/>
      <c r="S720" s="44"/>
      <c r="T720" s="44"/>
      <c r="U720" s="44"/>
      <c r="V720" s="44"/>
    </row>
    <row r="721" spans="1:22" ht="11.25">
      <c r="A721" s="30" t="s">
        <v>99</v>
      </c>
      <c r="B721" s="29"/>
      <c r="C721" s="29"/>
      <c r="D721" s="29">
        <v>128</v>
      </c>
      <c r="E721" s="29">
        <v>243</v>
      </c>
      <c r="F721" s="29">
        <v>340</v>
      </c>
      <c r="G721" s="29">
        <v>262</v>
      </c>
      <c r="H721" s="29">
        <v>402</v>
      </c>
      <c r="I721" s="29">
        <v>523</v>
      </c>
      <c r="J721" s="29">
        <v>618</v>
      </c>
      <c r="K721" s="29">
        <v>738</v>
      </c>
      <c r="L721" s="29">
        <v>340</v>
      </c>
      <c r="M721" s="29">
        <v>337</v>
      </c>
      <c r="N721" s="34">
        <f>M721/L721-1</f>
        <v>-0.008823529411764675</v>
      </c>
      <c r="O721" s="77">
        <f t="shared" si="97"/>
        <v>0.0044962146470683105</v>
      </c>
      <c r="Q721" s="27"/>
      <c r="R721" s="28"/>
      <c r="S721" s="44"/>
      <c r="T721" s="44"/>
      <c r="U721" s="44"/>
      <c r="V721" s="44"/>
    </row>
    <row r="722" spans="1:22" ht="11.25">
      <c r="A722" s="30" t="s">
        <v>201</v>
      </c>
      <c r="B722" s="29"/>
      <c r="C722" s="29"/>
      <c r="D722" s="29">
        <v>255</v>
      </c>
      <c r="E722" s="29">
        <v>374</v>
      </c>
      <c r="F722" s="29">
        <v>637</v>
      </c>
      <c r="G722" s="29">
        <v>524</v>
      </c>
      <c r="H722" s="29">
        <v>380</v>
      </c>
      <c r="I722" s="29">
        <v>341</v>
      </c>
      <c r="J722" s="29">
        <v>386</v>
      </c>
      <c r="K722" s="29">
        <v>506</v>
      </c>
      <c r="L722" s="29">
        <v>410</v>
      </c>
      <c r="M722" s="29">
        <v>75</v>
      </c>
      <c r="N722" s="34">
        <f>M722/L722-1</f>
        <v>-0.8170731707317074</v>
      </c>
      <c r="O722" s="77">
        <f t="shared" si="97"/>
        <v>0.004447031937878807</v>
      </c>
      <c r="Q722" s="27"/>
      <c r="R722" s="28"/>
      <c r="S722" s="44"/>
      <c r="T722" s="44"/>
      <c r="U722" s="44"/>
      <c r="V722" s="44"/>
    </row>
    <row r="723" spans="1:22" ht="11.25">
      <c r="A723" s="30" t="s">
        <v>199</v>
      </c>
      <c r="B723" s="29"/>
      <c r="C723" s="29"/>
      <c r="D723" s="29"/>
      <c r="E723" s="29"/>
      <c r="F723" s="29">
        <v>748</v>
      </c>
      <c r="G723" s="29">
        <v>1267</v>
      </c>
      <c r="H723" s="29">
        <v>1005</v>
      </c>
      <c r="I723" s="29">
        <v>790</v>
      </c>
      <c r="J723" s="29"/>
      <c r="K723" s="29"/>
      <c r="L723" s="29"/>
      <c r="M723" s="29">
        <v>0</v>
      </c>
      <c r="N723" s="34">
        <v>0</v>
      </c>
      <c r="O723" s="77">
        <f t="shared" si="97"/>
        <v>0.004357816790976917</v>
      </c>
      <c r="Q723" s="27"/>
      <c r="R723" s="28"/>
      <c r="S723" s="44"/>
      <c r="T723" s="44"/>
      <c r="U723" s="44"/>
      <c r="V723" s="44"/>
    </row>
    <row r="724" spans="1:22" ht="11.25">
      <c r="A724" s="30" t="s">
        <v>202</v>
      </c>
      <c r="B724" s="29">
        <v>80</v>
      </c>
      <c r="C724" s="29">
        <v>164</v>
      </c>
      <c r="D724" s="29">
        <v>158</v>
      </c>
      <c r="E724" s="29">
        <v>227</v>
      </c>
      <c r="F724" s="29">
        <v>338</v>
      </c>
      <c r="G724" s="29">
        <v>238</v>
      </c>
      <c r="H724" s="29">
        <v>216</v>
      </c>
      <c r="I724" s="29">
        <v>303</v>
      </c>
      <c r="J724" s="29">
        <v>435</v>
      </c>
      <c r="K724" s="29">
        <v>572</v>
      </c>
      <c r="L724" s="29">
        <v>403</v>
      </c>
      <c r="M724" s="29">
        <v>386</v>
      </c>
      <c r="N724" s="34">
        <f>M724/L724-1</f>
        <v>-0.04218362282878407</v>
      </c>
      <c r="O724" s="77">
        <f t="shared" si="97"/>
        <v>0.0040261194499314305</v>
      </c>
      <c r="Q724" s="27"/>
      <c r="R724" s="28"/>
      <c r="S724" s="44"/>
      <c r="T724" s="44"/>
      <c r="U724" s="44"/>
      <c r="V724" s="44"/>
    </row>
    <row r="725" spans="1:22" ht="11.25">
      <c r="A725" s="30" t="s">
        <v>134</v>
      </c>
      <c r="B725" s="29"/>
      <c r="C725" s="29"/>
      <c r="D725" s="29"/>
      <c r="E725" s="29"/>
      <c r="F725" s="29"/>
      <c r="G725" s="29">
        <v>1489</v>
      </c>
      <c r="H725" s="29">
        <v>1669</v>
      </c>
      <c r="I725" s="29"/>
      <c r="J725" s="29"/>
      <c r="K725" s="29"/>
      <c r="L725" s="29"/>
      <c r="M725" s="29"/>
      <c r="N725" s="34">
        <v>0</v>
      </c>
      <c r="O725" s="77">
        <f t="shared" si="97"/>
        <v>0.003612069665591891</v>
      </c>
      <c r="Q725" s="27"/>
      <c r="R725" s="28"/>
      <c r="S725" s="44"/>
      <c r="T725" s="44"/>
      <c r="U725" s="44"/>
      <c r="V725" s="44"/>
    </row>
    <row r="726" spans="1:22" ht="11.25">
      <c r="A726" s="30" t="s">
        <v>39</v>
      </c>
      <c r="B726" s="29">
        <v>190</v>
      </c>
      <c r="C726" s="29">
        <v>400</v>
      </c>
      <c r="D726" s="29">
        <v>271</v>
      </c>
      <c r="E726" s="29">
        <v>251</v>
      </c>
      <c r="F726" s="29">
        <v>289</v>
      </c>
      <c r="G726" s="29">
        <v>174</v>
      </c>
      <c r="H726" s="29">
        <v>250</v>
      </c>
      <c r="I726" s="29">
        <v>331</v>
      </c>
      <c r="J726" s="29">
        <v>247</v>
      </c>
      <c r="K726" s="29">
        <v>219</v>
      </c>
      <c r="L726" s="29">
        <v>312</v>
      </c>
      <c r="M726" s="29">
        <v>220</v>
      </c>
      <c r="N726" s="34">
        <f aca="true" t="shared" si="98" ref="N726:N732">M726/L726-1</f>
        <v>-0.2948717948717948</v>
      </c>
      <c r="O726" s="77">
        <f t="shared" si="97"/>
        <v>0.003607494529853333</v>
      </c>
      <c r="Q726" s="27"/>
      <c r="R726" s="28"/>
      <c r="S726" s="44"/>
      <c r="T726" s="44"/>
      <c r="U726" s="44"/>
      <c r="V726" s="44"/>
    </row>
    <row r="727" spans="1:22" ht="11.25">
      <c r="A727" s="30" t="s">
        <v>31</v>
      </c>
      <c r="B727" s="29">
        <v>128</v>
      </c>
      <c r="C727" s="29">
        <v>300</v>
      </c>
      <c r="D727" s="29">
        <v>305</v>
      </c>
      <c r="E727" s="29">
        <v>307</v>
      </c>
      <c r="F727" s="29">
        <v>374</v>
      </c>
      <c r="G727" s="29">
        <v>241</v>
      </c>
      <c r="H727" s="29">
        <v>289</v>
      </c>
      <c r="I727" s="29">
        <v>180</v>
      </c>
      <c r="J727" s="29">
        <v>179</v>
      </c>
      <c r="K727" s="29">
        <v>151</v>
      </c>
      <c r="L727" s="29">
        <v>187</v>
      </c>
      <c r="M727" s="29">
        <v>203</v>
      </c>
      <c r="N727" s="34">
        <f t="shared" si="98"/>
        <v>0.0855614973262031</v>
      </c>
      <c r="O727" s="77">
        <f t="shared" si="97"/>
        <v>0.0032529215101150533</v>
      </c>
      <c r="Q727" s="27"/>
      <c r="R727" s="28"/>
      <c r="S727" s="44"/>
      <c r="T727" s="44"/>
      <c r="U727" s="44"/>
      <c r="V727" s="44"/>
    </row>
    <row r="728" spans="1:22" ht="11.25">
      <c r="A728" s="30" t="s">
        <v>100</v>
      </c>
      <c r="B728" s="29"/>
      <c r="C728" s="29"/>
      <c r="D728" s="29">
        <v>87</v>
      </c>
      <c r="E728" s="29">
        <v>152</v>
      </c>
      <c r="F728" s="29">
        <v>182</v>
      </c>
      <c r="G728" s="29">
        <v>160</v>
      </c>
      <c r="H728" s="29">
        <v>223</v>
      </c>
      <c r="I728" s="29">
        <v>270</v>
      </c>
      <c r="J728" s="29">
        <v>351</v>
      </c>
      <c r="K728" s="29">
        <v>380</v>
      </c>
      <c r="L728" s="29">
        <v>484</v>
      </c>
      <c r="M728" s="29">
        <v>435</v>
      </c>
      <c r="N728" s="34">
        <f t="shared" si="98"/>
        <v>-0.10123966942148765</v>
      </c>
      <c r="O728" s="77">
        <f t="shared" si="97"/>
        <v>0.0031156674379582998</v>
      </c>
      <c r="Q728" s="27"/>
      <c r="R728" s="28"/>
      <c r="S728" s="44"/>
      <c r="T728" s="44"/>
      <c r="U728" s="44"/>
      <c r="V728" s="44"/>
    </row>
    <row r="729" spans="1:22" ht="11.25">
      <c r="A729" s="30" t="s">
        <v>32</v>
      </c>
      <c r="B729" s="29">
        <v>150</v>
      </c>
      <c r="C729" s="29">
        <v>87</v>
      </c>
      <c r="D729" s="29">
        <v>60</v>
      </c>
      <c r="E729" s="29">
        <v>231</v>
      </c>
      <c r="F729" s="29">
        <v>189</v>
      </c>
      <c r="G729" s="29">
        <v>168</v>
      </c>
      <c r="H729" s="29">
        <v>174</v>
      </c>
      <c r="I729" s="29">
        <v>291</v>
      </c>
      <c r="J729" s="29">
        <v>302</v>
      </c>
      <c r="K729" s="29">
        <v>252</v>
      </c>
      <c r="L729" s="29">
        <v>372</v>
      </c>
      <c r="M729" s="29">
        <v>373</v>
      </c>
      <c r="N729" s="34">
        <f t="shared" si="98"/>
        <v>0.0026881720430107503</v>
      </c>
      <c r="O729" s="77">
        <f t="shared" si="97"/>
        <v>0.003029883642860329</v>
      </c>
      <c r="Q729" s="27"/>
      <c r="R729" s="28"/>
      <c r="S729" s="44"/>
      <c r="T729" s="44"/>
      <c r="U729" s="44"/>
      <c r="V729" s="44"/>
    </row>
    <row r="730" spans="1:22" ht="11.25">
      <c r="A730" s="30" t="s">
        <v>101</v>
      </c>
      <c r="B730" s="29"/>
      <c r="C730" s="29"/>
      <c r="D730" s="29">
        <v>27</v>
      </c>
      <c r="E730" s="29">
        <v>75</v>
      </c>
      <c r="F730" s="29">
        <v>256</v>
      </c>
      <c r="G730" s="29">
        <v>285</v>
      </c>
      <c r="H730" s="29">
        <v>275</v>
      </c>
      <c r="I730" s="29">
        <v>410</v>
      </c>
      <c r="J730" s="29">
        <v>339</v>
      </c>
      <c r="K730" s="29">
        <v>418</v>
      </c>
      <c r="L730" s="29">
        <v>276</v>
      </c>
      <c r="M730" s="29">
        <v>278</v>
      </c>
      <c r="N730" s="34">
        <f t="shared" si="98"/>
        <v>0.007246376811594235</v>
      </c>
      <c r="O730" s="77">
        <f t="shared" si="97"/>
        <v>0.003018445803513933</v>
      </c>
      <c r="Q730" s="27"/>
      <c r="R730" s="28"/>
      <c r="S730" s="44"/>
      <c r="T730" s="44"/>
      <c r="U730" s="44"/>
      <c r="V730" s="44"/>
    </row>
    <row r="731" spans="1:22" ht="11.25">
      <c r="A731" s="30" t="s">
        <v>40</v>
      </c>
      <c r="B731" s="29">
        <v>102</v>
      </c>
      <c r="C731" s="29">
        <v>103</v>
      </c>
      <c r="D731" s="29">
        <v>198</v>
      </c>
      <c r="E731" s="29">
        <v>274</v>
      </c>
      <c r="F731" s="29">
        <v>241</v>
      </c>
      <c r="G731" s="29">
        <v>214</v>
      </c>
      <c r="H731" s="29">
        <v>195</v>
      </c>
      <c r="I731" s="29">
        <v>574</v>
      </c>
      <c r="J731" s="29">
        <v>180</v>
      </c>
      <c r="K731" s="29">
        <v>123</v>
      </c>
      <c r="L731" s="29">
        <v>186</v>
      </c>
      <c r="M731" s="29">
        <v>145</v>
      </c>
      <c r="N731" s="34">
        <f t="shared" si="98"/>
        <v>-0.22043010752688175</v>
      </c>
      <c r="O731" s="77">
        <f t="shared" si="97"/>
        <v>0.0028994922743114135</v>
      </c>
      <c r="Q731" s="27"/>
      <c r="R731" s="28"/>
      <c r="S731" s="44"/>
      <c r="T731" s="44"/>
      <c r="U731" s="44"/>
      <c r="V731" s="44"/>
    </row>
    <row r="732" spans="1:22" ht="11.25">
      <c r="A732" s="30" t="s">
        <v>83</v>
      </c>
      <c r="B732" s="29"/>
      <c r="C732" s="29">
        <v>143</v>
      </c>
      <c r="D732" s="29">
        <v>182</v>
      </c>
      <c r="E732" s="29">
        <v>229</v>
      </c>
      <c r="F732" s="29">
        <v>296</v>
      </c>
      <c r="G732" s="29">
        <v>236</v>
      </c>
      <c r="H732" s="29">
        <v>184</v>
      </c>
      <c r="I732" s="29">
        <v>238</v>
      </c>
      <c r="J732" s="29">
        <v>247</v>
      </c>
      <c r="K732" s="29">
        <v>290</v>
      </c>
      <c r="L732" s="29">
        <v>236</v>
      </c>
      <c r="M732" s="29">
        <v>86</v>
      </c>
      <c r="N732" s="34">
        <f t="shared" si="98"/>
        <v>-0.6355932203389831</v>
      </c>
      <c r="O732" s="77">
        <f t="shared" si="97"/>
        <v>0.002707336573291959</v>
      </c>
      <c r="Q732" s="27"/>
      <c r="R732" s="28"/>
      <c r="S732" s="44"/>
      <c r="T732" s="44"/>
      <c r="U732" s="44"/>
      <c r="V732" s="44"/>
    </row>
    <row r="733" spans="1:22" ht="11.25">
      <c r="A733" s="30" t="s">
        <v>135</v>
      </c>
      <c r="B733" s="29"/>
      <c r="C733" s="29"/>
      <c r="D733" s="29"/>
      <c r="E733" s="29"/>
      <c r="F733" s="29"/>
      <c r="G733" s="29">
        <v>1279</v>
      </c>
      <c r="H733" s="29">
        <v>1074</v>
      </c>
      <c r="I733" s="29"/>
      <c r="J733" s="29"/>
      <c r="K733" s="29"/>
      <c r="L733" s="29"/>
      <c r="M733" s="29"/>
      <c r="N733" s="34">
        <v>0</v>
      </c>
      <c r="O733" s="77">
        <f t="shared" si="97"/>
        <v>0.002691323598207004</v>
      </c>
      <c r="Q733" s="27"/>
      <c r="R733" s="28"/>
      <c r="S733" s="44"/>
      <c r="T733" s="44"/>
      <c r="U733" s="44"/>
      <c r="V733" s="44"/>
    </row>
    <row r="734" spans="1:22" ht="11.25">
      <c r="A734" s="30" t="s">
        <v>204</v>
      </c>
      <c r="C734" s="29">
        <v>50</v>
      </c>
      <c r="D734" s="29">
        <v>88</v>
      </c>
      <c r="E734" s="29">
        <v>173</v>
      </c>
      <c r="F734" s="29">
        <v>209</v>
      </c>
      <c r="G734" s="29">
        <v>259</v>
      </c>
      <c r="H734" s="29">
        <v>223</v>
      </c>
      <c r="I734" s="29">
        <v>257</v>
      </c>
      <c r="J734" s="29">
        <v>345</v>
      </c>
      <c r="K734" s="29">
        <v>212</v>
      </c>
      <c r="L734" s="29">
        <v>163</v>
      </c>
      <c r="M734" s="29">
        <v>175</v>
      </c>
      <c r="N734" s="34">
        <f>M734/L734-1</f>
        <v>0.07361963190184051</v>
      </c>
      <c r="O734" s="77">
        <f t="shared" si="97"/>
        <v>0.0024637105952137217</v>
      </c>
      <c r="Q734" s="27"/>
      <c r="R734" s="28"/>
      <c r="S734" s="44"/>
      <c r="T734" s="44"/>
      <c r="U734" s="44"/>
      <c r="V734" s="44"/>
    </row>
    <row r="735" spans="1:22" ht="11.25">
      <c r="A735" s="30" t="s">
        <v>42</v>
      </c>
      <c r="B735" s="30">
        <v>135</v>
      </c>
      <c r="C735" s="29">
        <v>100</v>
      </c>
      <c r="D735" s="29">
        <v>143</v>
      </c>
      <c r="E735" s="29">
        <v>221</v>
      </c>
      <c r="F735" s="29">
        <v>359</v>
      </c>
      <c r="G735" s="29">
        <v>118</v>
      </c>
      <c r="H735" s="29">
        <v>115</v>
      </c>
      <c r="I735" s="29">
        <v>194</v>
      </c>
      <c r="J735" s="29">
        <v>150</v>
      </c>
      <c r="K735" s="29">
        <v>190</v>
      </c>
      <c r="L735" s="29">
        <v>171</v>
      </c>
      <c r="M735" s="29">
        <v>234</v>
      </c>
      <c r="N735" s="34">
        <f>M735/L735-1</f>
        <v>0.368421052631579</v>
      </c>
      <c r="O735" s="77">
        <f t="shared" si="97"/>
        <v>0.002436259780782371</v>
      </c>
      <c r="Q735" s="27"/>
      <c r="R735" s="28"/>
      <c r="S735" s="44"/>
      <c r="T735" s="44"/>
      <c r="U735" s="44"/>
      <c r="V735" s="44"/>
    </row>
    <row r="736" spans="1:22" ht="11.25">
      <c r="A736" s="30" t="s">
        <v>203</v>
      </c>
      <c r="B736" s="29"/>
      <c r="C736" s="29"/>
      <c r="D736" s="29"/>
      <c r="E736" s="29"/>
      <c r="F736" s="29">
        <v>261</v>
      </c>
      <c r="G736" s="29">
        <v>776</v>
      </c>
      <c r="H736" s="29">
        <v>517</v>
      </c>
      <c r="I736" s="29">
        <v>558</v>
      </c>
      <c r="J736" s="29"/>
      <c r="K736" s="29"/>
      <c r="L736" s="29"/>
      <c r="M736" s="29"/>
      <c r="N736" s="34">
        <v>0</v>
      </c>
      <c r="O736" s="77">
        <f t="shared" si="97"/>
        <v>0.0024156716699588582</v>
      </c>
      <c r="Q736" s="27"/>
      <c r="R736" s="28"/>
      <c r="S736" s="44"/>
      <c r="T736" s="44"/>
      <c r="U736" s="44"/>
      <c r="V736" s="44"/>
    </row>
    <row r="737" spans="1:22" ht="11.25">
      <c r="A737" s="30" t="s">
        <v>86</v>
      </c>
      <c r="B737" s="29"/>
      <c r="C737" s="29">
        <v>44</v>
      </c>
      <c r="D737" s="29">
        <v>88</v>
      </c>
      <c r="E737" s="29">
        <v>143</v>
      </c>
      <c r="F737" s="29">
        <v>91</v>
      </c>
      <c r="G737" s="29">
        <v>264</v>
      </c>
      <c r="H737" s="29">
        <v>284</v>
      </c>
      <c r="I737" s="29">
        <v>220</v>
      </c>
      <c r="J737" s="29">
        <v>172</v>
      </c>
      <c r="K737" s="29">
        <v>174</v>
      </c>
      <c r="L737" s="29">
        <v>347</v>
      </c>
      <c r="M737" s="29">
        <v>235</v>
      </c>
      <c r="N737" s="34">
        <f>M737/L737-1</f>
        <v>-0.3227665706051873</v>
      </c>
      <c r="O737" s="77">
        <f t="shared" si="97"/>
        <v>0.0023584824732268777</v>
      </c>
      <c r="Q737" s="27"/>
      <c r="R737" s="28"/>
      <c r="S737" s="44"/>
      <c r="T737" s="44"/>
      <c r="U737" s="44"/>
      <c r="V737" s="44"/>
    </row>
    <row r="738" spans="1:22" ht="11.25">
      <c r="A738" s="30" t="s">
        <v>118</v>
      </c>
      <c r="B738" s="29"/>
      <c r="C738" s="29"/>
      <c r="D738" s="29"/>
      <c r="E738" s="29"/>
      <c r="F738" s="29">
        <v>259</v>
      </c>
      <c r="G738" s="29">
        <v>241</v>
      </c>
      <c r="H738" s="29">
        <v>145</v>
      </c>
      <c r="I738" s="29">
        <v>277</v>
      </c>
      <c r="J738" s="29">
        <v>266</v>
      </c>
      <c r="K738" s="29">
        <v>266</v>
      </c>
      <c r="L738" s="29">
        <v>271</v>
      </c>
      <c r="M738" s="29">
        <v>310</v>
      </c>
      <c r="N738" s="34">
        <f>M738/L738-1</f>
        <v>0.1439114391143912</v>
      </c>
      <c r="O738" s="77">
        <f t="shared" si="97"/>
        <v>0.002327600306991608</v>
      </c>
      <c r="Q738" s="27"/>
      <c r="R738" s="28"/>
      <c r="S738" s="44"/>
      <c r="T738" s="44"/>
      <c r="U738" s="44"/>
      <c r="V738" s="44"/>
    </row>
    <row r="739" spans="1:22" ht="11.25">
      <c r="A739" s="30" t="s">
        <v>30</v>
      </c>
      <c r="B739" s="29">
        <v>145</v>
      </c>
      <c r="C739" s="29">
        <v>30</v>
      </c>
      <c r="D739" s="29">
        <v>140</v>
      </c>
      <c r="E739" s="29">
        <v>219</v>
      </c>
      <c r="F739" s="29">
        <v>137</v>
      </c>
      <c r="G739" s="29">
        <v>112</v>
      </c>
      <c r="H739" s="29">
        <v>123</v>
      </c>
      <c r="I739" s="29">
        <v>146</v>
      </c>
      <c r="J739" s="29">
        <v>134</v>
      </c>
      <c r="K739" s="29">
        <v>259</v>
      </c>
      <c r="L739" s="29">
        <v>142</v>
      </c>
      <c r="M739" s="29">
        <v>192</v>
      </c>
      <c r="N739" s="34">
        <f>M739/L739-1</f>
        <v>0.352112676056338</v>
      </c>
      <c r="O739" s="77">
        <f t="shared" si="97"/>
        <v>0.0020347916197238675</v>
      </c>
      <c r="Q739" s="27"/>
      <c r="R739" s="28"/>
      <c r="S739" s="44"/>
      <c r="T739" s="44"/>
      <c r="U739" s="44"/>
      <c r="V739" s="44"/>
    </row>
    <row r="740" spans="1:22" ht="11.25">
      <c r="A740" s="30" t="s">
        <v>36</v>
      </c>
      <c r="B740" s="29">
        <v>98</v>
      </c>
      <c r="C740" s="29">
        <v>27</v>
      </c>
      <c r="D740" s="29">
        <v>47</v>
      </c>
      <c r="E740" s="29">
        <v>97</v>
      </c>
      <c r="F740" s="29">
        <v>74</v>
      </c>
      <c r="G740" s="29">
        <v>80</v>
      </c>
      <c r="H740" s="29">
        <v>129</v>
      </c>
      <c r="I740" s="29">
        <v>216</v>
      </c>
      <c r="J740" s="29">
        <v>201</v>
      </c>
      <c r="K740" s="29">
        <v>247</v>
      </c>
      <c r="L740" s="29">
        <v>203</v>
      </c>
      <c r="M740" s="29">
        <v>322</v>
      </c>
      <c r="N740" s="34">
        <f>M740/L740-1</f>
        <v>0.5862068965517242</v>
      </c>
      <c r="O740" s="77">
        <f t="shared" si="97"/>
        <v>0.0019913278302075626</v>
      </c>
      <c r="Q740" s="27"/>
      <c r="R740" s="28"/>
      <c r="S740" s="44"/>
      <c r="T740" s="44"/>
      <c r="U740" s="44"/>
      <c r="V740" s="44"/>
    </row>
    <row r="741" spans="1:22" ht="11.25">
      <c r="A741" s="30" t="s">
        <v>206</v>
      </c>
      <c r="B741" s="29"/>
      <c r="C741" s="29"/>
      <c r="D741" s="29">
        <v>60</v>
      </c>
      <c r="E741" s="29">
        <v>151</v>
      </c>
      <c r="F741" s="29">
        <v>186</v>
      </c>
      <c r="G741" s="29">
        <v>335</v>
      </c>
      <c r="H741" s="29">
        <v>201</v>
      </c>
      <c r="I741" s="29">
        <v>134</v>
      </c>
      <c r="J741" s="29">
        <v>214</v>
      </c>
      <c r="K741" s="29">
        <v>220</v>
      </c>
      <c r="L741" s="29">
        <v>172</v>
      </c>
      <c r="M741" s="29">
        <v>60</v>
      </c>
      <c r="N741" s="34">
        <f>M741/L741-1</f>
        <v>-0.6511627906976745</v>
      </c>
      <c r="O741" s="77">
        <f t="shared" si="97"/>
        <v>0.0019821775587304455</v>
      </c>
      <c r="Q741" s="27"/>
      <c r="R741" s="28"/>
      <c r="S741" s="44"/>
      <c r="T741" s="44"/>
      <c r="U741" s="44"/>
      <c r="V741" s="44"/>
    </row>
    <row r="742" spans="1:22" ht="11.25">
      <c r="A742" s="30" t="s">
        <v>205</v>
      </c>
      <c r="B742" s="29"/>
      <c r="C742" s="29"/>
      <c r="D742" s="29"/>
      <c r="E742" s="29"/>
      <c r="F742" s="29"/>
      <c r="G742" s="29">
        <v>472</v>
      </c>
      <c r="H742" s="29">
        <v>352</v>
      </c>
      <c r="I742" s="29">
        <v>460</v>
      </c>
      <c r="J742" s="29">
        <v>363</v>
      </c>
      <c r="K742" s="29"/>
      <c r="L742" s="29"/>
      <c r="M742" s="29"/>
      <c r="N742" s="34">
        <v>0</v>
      </c>
      <c r="O742" s="77">
        <f t="shared" si="97"/>
        <v>0.0018838121403514391</v>
      </c>
      <c r="Q742" s="27"/>
      <c r="R742" s="28"/>
      <c r="S742" s="44"/>
      <c r="T742" s="44"/>
      <c r="U742" s="44"/>
      <c r="V742" s="44"/>
    </row>
    <row r="743" spans="1:22" ht="11.25">
      <c r="A743" s="30" t="s">
        <v>223</v>
      </c>
      <c r="B743" s="29"/>
      <c r="C743" s="29"/>
      <c r="D743" s="29"/>
      <c r="E743" s="29"/>
      <c r="F743" s="29">
        <v>23</v>
      </c>
      <c r="G743" s="29">
        <v>130</v>
      </c>
      <c r="H743" s="29">
        <v>173</v>
      </c>
      <c r="I743" s="29">
        <v>244</v>
      </c>
      <c r="J743" s="29">
        <v>262</v>
      </c>
      <c r="K743" s="29">
        <v>411</v>
      </c>
      <c r="L743" s="29">
        <v>318</v>
      </c>
      <c r="M743" s="29">
        <v>72</v>
      </c>
      <c r="N743" s="34">
        <f>M743/L743-1</f>
        <v>-0.7735849056603774</v>
      </c>
      <c r="O743" s="77">
        <f t="shared" si="97"/>
        <v>0.0018677991652664846</v>
      </c>
      <c r="Q743" s="27"/>
      <c r="R743" s="28"/>
      <c r="S743" s="44"/>
      <c r="T743" s="44"/>
      <c r="U743" s="44"/>
      <c r="V743" s="44"/>
    </row>
    <row r="744" spans="1:22" ht="11.25">
      <c r="A744" s="30" t="s">
        <v>37</v>
      </c>
      <c r="B744" s="29">
        <v>47</v>
      </c>
      <c r="C744" s="29">
        <v>55</v>
      </c>
      <c r="D744" s="29">
        <v>79</v>
      </c>
      <c r="E744" s="29">
        <v>94</v>
      </c>
      <c r="F744" s="29">
        <v>129</v>
      </c>
      <c r="G744" s="29">
        <v>82</v>
      </c>
      <c r="H744" s="29">
        <v>103</v>
      </c>
      <c r="I744" s="29">
        <v>209</v>
      </c>
      <c r="J744" s="29">
        <v>177</v>
      </c>
      <c r="K744" s="29">
        <v>229</v>
      </c>
      <c r="L744" s="29">
        <v>193</v>
      </c>
      <c r="M744" s="29">
        <v>129</v>
      </c>
      <c r="N744" s="34">
        <f>M744/L744-1</f>
        <v>-0.33160621761658027</v>
      </c>
      <c r="O744" s="77">
        <f aca="true" t="shared" si="99" ref="O744:O778">SUM(B744:M744)/SUM($B$778:$M$778)</f>
        <v>0.001745414284260046</v>
      </c>
      <c r="Q744" s="27"/>
      <c r="R744" s="28"/>
      <c r="S744" s="44"/>
      <c r="T744" s="44"/>
      <c r="U744" s="44"/>
      <c r="V744" s="44"/>
    </row>
    <row r="745" spans="1:22" ht="11.25">
      <c r="A745" s="30" t="s">
        <v>207</v>
      </c>
      <c r="B745" s="29">
        <v>38</v>
      </c>
      <c r="C745" s="29">
        <v>120</v>
      </c>
      <c r="D745" s="29">
        <v>158</v>
      </c>
      <c r="E745" s="29">
        <v>249</v>
      </c>
      <c r="F745" s="29">
        <v>380</v>
      </c>
      <c r="G745" s="29">
        <v>311</v>
      </c>
      <c r="H745" s="29"/>
      <c r="I745" s="29"/>
      <c r="J745" s="29"/>
      <c r="K745" s="29"/>
      <c r="L745" s="29"/>
      <c r="M745" s="29"/>
      <c r="N745" s="34">
        <v>0</v>
      </c>
      <c r="O745" s="77">
        <f t="shared" si="99"/>
        <v>0.0014365926219073511</v>
      </c>
      <c r="Q745" s="27"/>
      <c r="R745" s="28"/>
      <c r="S745" s="44"/>
      <c r="T745" s="44"/>
      <c r="U745" s="44"/>
      <c r="V745" s="44"/>
    </row>
    <row r="746" spans="1:22" ht="11.25">
      <c r="A746" s="30" t="s">
        <v>208</v>
      </c>
      <c r="B746" s="29"/>
      <c r="C746" s="29"/>
      <c r="D746" s="29">
        <v>73</v>
      </c>
      <c r="E746" s="29">
        <v>173</v>
      </c>
      <c r="F746" s="29">
        <v>178</v>
      </c>
      <c r="G746" s="29">
        <v>119</v>
      </c>
      <c r="H746" s="29">
        <v>124</v>
      </c>
      <c r="I746" s="29">
        <v>131</v>
      </c>
      <c r="J746" s="29">
        <v>98</v>
      </c>
      <c r="K746" s="29">
        <v>106</v>
      </c>
      <c r="L746" s="29">
        <v>103</v>
      </c>
      <c r="M746" s="29">
        <v>48</v>
      </c>
      <c r="N746" s="34">
        <f aca="true" t="shared" si="100" ref="N746:N751">M746/L746-1</f>
        <v>-0.5339805825242718</v>
      </c>
      <c r="O746" s="77">
        <f t="shared" si="99"/>
        <v>0.0013187828766394712</v>
      </c>
      <c r="Q746" s="27"/>
      <c r="R746" s="28"/>
      <c r="S746" s="44"/>
      <c r="T746" s="44"/>
      <c r="U746" s="44"/>
      <c r="V746" s="44"/>
    </row>
    <row r="747" spans="1:22" ht="11.25">
      <c r="A747" s="30" t="s">
        <v>117</v>
      </c>
      <c r="B747" s="29"/>
      <c r="C747" s="29"/>
      <c r="D747" s="29"/>
      <c r="E747" s="29"/>
      <c r="F747" s="29">
        <v>6</v>
      </c>
      <c r="G747" s="29">
        <v>29</v>
      </c>
      <c r="H747" s="29">
        <v>66</v>
      </c>
      <c r="I747" s="29">
        <v>87</v>
      </c>
      <c r="J747" s="29">
        <v>95</v>
      </c>
      <c r="K747" s="29">
        <v>140</v>
      </c>
      <c r="L747" s="29">
        <v>180</v>
      </c>
      <c r="M747" s="29">
        <v>201</v>
      </c>
      <c r="N747" s="34">
        <f t="shared" si="100"/>
        <v>0.1166666666666667</v>
      </c>
      <c r="O747" s="77">
        <f t="shared" si="99"/>
        <v>0.0009196022834502472</v>
      </c>
      <c r="Q747" s="27"/>
      <c r="R747" s="28"/>
      <c r="S747" s="44"/>
      <c r="T747" s="44"/>
      <c r="U747" s="44"/>
      <c r="V747" s="44"/>
    </row>
    <row r="748" spans="1:22" ht="11.25">
      <c r="A748" s="30" t="s">
        <v>181</v>
      </c>
      <c r="B748" s="29"/>
      <c r="C748" s="29"/>
      <c r="D748" s="29"/>
      <c r="E748" s="29"/>
      <c r="F748" s="29"/>
      <c r="G748" s="29"/>
      <c r="H748" s="29">
        <v>104</v>
      </c>
      <c r="I748" s="29">
        <v>95</v>
      </c>
      <c r="J748" s="29">
        <v>131</v>
      </c>
      <c r="K748" s="29">
        <v>177</v>
      </c>
      <c r="L748" s="29">
        <v>196</v>
      </c>
      <c r="M748" s="29">
        <v>96</v>
      </c>
      <c r="N748" s="34">
        <f t="shared" si="100"/>
        <v>-0.5102040816326531</v>
      </c>
      <c r="O748" s="77">
        <f t="shared" si="99"/>
        <v>0.0009138833637770491</v>
      </c>
      <c r="Q748" s="27"/>
      <c r="R748" s="28"/>
      <c r="S748" s="44"/>
      <c r="T748" s="44"/>
      <c r="U748" s="44"/>
      <c r="V748" s="44"/>
    </row>
    <row r="749" spans="1:22" ht="11.25">
      <c r="A749" s="30" t="s">
        <v>136</v>
      </c>
      <c r="B749" s="29"/>
      <c r="C749" s="29"/>
      <c r="D749" s="29"/>
      <c r="E749" s="29"/>
      <c r="F749" s="29"/>
      <c r="G749" s="29">
        <v>4</v>
      </c>
      <c r="H749" s="29">
        <v>151</v>
      </c>
      <c r="I749" s="29">
        <v>70</v>
      </c>
      <c r="J749" s="29">
        <v>87</v>
      </c>
      <c r="K749" s="29">
        <v>130</v>
      </c>
      <c r="L749" s="29">
        <v>211</v>
      </c>
      <c r="M749" s="29">
        <v>135</v>
      </c>
      <c r="N749" s="34">
        <f t="shared" si="100"/>
        <v>-0.3601895734597157</v>
      </c>
      <c r="O749" s="77">
        <f t="shared" si="99"/>
        <v>0.0009013017404960133</v>
      </c>
      <c r="Q749" s="27"/>
      <c r="R749" s="28"/>
      <c r="S749" s="44"/>
      <c r="T749" s="44"/>
      <c r="U749" s="44"/>
      <c r="V749" s="44"/>
    </row>
    <row r="750" spans="1:22" ht="22.5">
      <c r="A750" s="105" t="s">
        <v>209</v>
      </c>
      <c r="B750" s="29"/>
      <c r="C750" s="29"/>
      <c r="D750" s="29"/>
      <c r="E750" s="29"/>
      <c r="F750" s="29"/>
      <c r="G750" s="29"/>
      <c r="H750" s="29"/>
      <c r="I750" s="29">
        <v>164</v>
      </c>
      <c r="J750" s="29">
        <v>117</v>
      </c>
      <c r="K750" s="29">
        <v>206</v>
      </c>
      <c r="L750" s="29">
        <v>147</v>
      </c>
      <c r="M750" s="29">
        <v>61</v>
      </c>
      <c r="N750" s="34">
        <f t="shared" si="100"/>
        <v>-0.5850340136054422</v>
      </c>
      <c r="O750" s="77">
        <f t="shared" si="99"/>
        <v>0.0007949298345745295</v>
      </c>
      <c r="Q750" s="27"/>
      <c r="R750" s="28"/>
      <c r="S750" s="44"/>
      <c r="T750" s="44"/>
      <c r="U750" s="44"/>
      <c r="V750" s="44"/>
    </row>
    <row r="751" spans="1:22" ht="11.25">
      <c r="A751" s="30" t="s">
        <v>120</v>
      </c>
      <c r="B751" s="29"/>
      <c r="C751" s="29"/>
      <c r="D751" s="29"/>
      <c r="E751" s="29">
        <v>11</v>
      </c>
      <c r="F751" s="29">
        <v>6</v>
      </c>
      <c r="G751" s="29">
        <v>2</v>
      </c>
      <c r="H751" s="29">
        <v>3</v>
      </c>
      <c r="I751" s="29">
        <v>157</v>
      </c>
      <c r="J751" s="29">
        <v>79</v>
      </c>
      <c r="K751" s="29">
        <v>116</v>
      </c>
      <c r="L751" s="29">
        <v>126</v>
      </c>
      <c r="M751" s="29">
        <v>95</v>
      </c>
      <c r="N751" s="34">
        <f t="shared" si="100"/>
        <v>-0.24603174603174605</v>
      </c>
      <c r="O751" s="77">
        <f t="shared" si="99"/>
        <v>0.0006805514411105685</v>
      </c>
      <c r="Q751" s="27"/>
      <c r="R751" s="28"/>
      <c r="S751" s="44"/>
      <c r="T751" s="44"/>
      <c r="U751" s="44"/>
      <c r="V751" s="44"/>
    </row>
    <row r="752" spans="1:22" ht="11.25">
      <c r="A752" s="30" t="s">
        <v>132</v>
      </c>
      <c r="B752" s="29"/>
      <c r="C752" s="29"/>
      <c r="D752" s="29"/>
      <c r="E752" s="29"/>
      <c r="F752" s="29"/>
      <c r="G752" s="29">
        <v>25</v>
      </c>
      <c r="H752" s="29">
        <v>73</v>
      </c>
      <c r="I752" s="29">
        <v>55</v>
      </c>
      <c r="J752" s="29">
        <v>115</v>
      </c>
      <c r="K752" s="29">
        <v>140</v>
      </c>
      <c r="L752" s="29"/>
      <c r="M752" s="29">
        <v>183</v>
      </c>
      <c r="N752" s="34">
        <v>1</v>
      </c>
      <c r="O752" s="77">
        <f t="shared" si="99"/>
        <v>0.00067597630537201</v>
      </c>
      <c r="Q752" s="27"/>
      <c r="R752" s="28"/>
      <c r="S752" s="44"/>
      <c r="T752" s="44"/>
      <c r="U752" s="44"/>
      <c r="V752" s="44"/>
    </row>
    <row r="753" spans="1:22" ht="11.25">
      <c r="A753" s="30" t="s">
        <v>139</v>
      </c>
      <c r="B753" s="29"/>
      <c r="C753" s="29"/>
      <c r="D753" s="29"/>
      <c r="E753" s="29"/>
      <c r="F753" s="29"/>
      <c r="G753" s="29">
        <v>59</v>
      </c>
      <c r="H753" s="29">
        <v>86</v>
      </c>
      <c r="I753" s="29">
        <v>109</v>
      </c>
      <c r="J753" s="29">
        <v>1</v>
      </c>
      <c r="K753" s="29">
        <v>126</v>
      </c>
      <c r="L753" s="29">
        <v>97</v>
      </c>
      <c r="M753" s="29">
        <v>51</v>
      </c>
      <c r="N753" s="34">
        <f aca="true" t="shared" si="101" ref="N753:N762">M753/L753-1</f>
        <v>-0.4742268041237113</v>
      </c>
      <c r="O753" s="77">
        <f t="shared" si="99"/>
        <v>0.0006050617014243541</v>
      </c>
      <c r="Q753" s="27"/>
      <c r="R753" s="28"/>
      <c r="S753" s="44"/>
      <c r="T753" s="44"/>
      <c r="U753" s="44"/>
      <c r="V753" s="44"/>
    </row>
    <row r="754" spans="1:22" ht="11.25">
      <c r="A754" s="30" t="s">
        <v>138</v>
      </c>
      <c r="B754" s="29"/>
      <c r="C754" s="29"/>
      <c r="D754" s="29"/>
      <c r="E754" s="29"/>
      <c r="F754" s="29"/>
      <c r="G754" s="29">
        <v>43</v>
      </c>
      <c r="H754" s="29">
        <v>129</v>
      </c>
      <c r="I754" s="29"/>
      <c r="J754" s="29">
        <v>107</v>
      </c>
      <c r="K754" s="29">
        <v>85</v>
      </c>
      <c r="L754" s="29">
        <v>92</v>
      </c>
      <c r="M754" s="29">
        <v>66</v>
      </c>
      <c r="N754" s="34">
        <f t="shared" si="101"/>
        <v>-0.28260869565217395</v>
      </c>
      <c r="O754" s="77">
        <f t="shared" si="99"/>
        <v>0.0005970552138818768</v>
      </c>
      <c r="Q754" s="27"/>
      <c r="R754" s="28"/>
      <c r="S754" s="44"/>
      <c r="T754" s="44"/>
      <c r="U754" s="44"/>
      <c r="V754" s="44"/>
    </row>
    <row r="755" spans="1:22" ht="11.25">
      <c r="A755" s="30" t="s">
        <v>210</v>
      </c>
      <c r="B755" s="29"/>
      <c r="C755" s="29">
        <v>19</v>
      </c>
      <c r="D755" s="29">
        <v>35</v>
      </c>
      <c r="E755" s="29">
        <v>29</v>
      </c>
      <c r="F755" s="29">
        <v>68</v>
      </c>
      <c r="G755" s="29">
        <v>60</v>
      </c>
      <c r="H755" s="29">
        <v>43</v>
      </c>
      <c r="I755" s="29">
        <v>58</v>
      </c>
      <c r="J755" s="29">
        <v>53</v>
      </c>
      <c r="K755" s="29">
        <v>59</v>
      </c>
      <c r="L755" s="29">
        <v>61</v>
      </c>
      <c r="M755" s="29">
        <v>32</v>
      </c>
      <c r="N755" s="34">
        <f t="shared" si="101"/>
        <v>-0.47540983606557374</v>
      </c>
      <c r="O755" s="77">
        <f t="shared" si="99"/>
        <v>0.0005913362942086788</v>
      </c>
      <c r="Q755" s="27"/>
      <c r="R755" s="28"/>
      <c r="S755" s="44"/>
      <c r="T755" s="44"/>
      <c r="U755" s="44"/>
      <c r="V755" s="44"/>
    </row>
    <row r="756" spans="1:22" ht="11.25">
      <c r="A756" s="30" t="s">
        <v>191</v>
      </c>
      <c r="B756" s="29"/>
      <c r="C756" s="29"/>
      <c r="D756" s="29"/>
      <c r="E756" s="29"/>
      <c r="F756" s="29"/>
      <c r="G756" s="29"/>
      <c r="H756" s="29"/>
      <c r="I756" s="29"/>
      <c r="J756" s="29"/>
      <c r="K756" s="29">
        <v>119</v>
      </c>
      <c r="L756" s="29">
        <v>196</v>
      </c>
      <c r="M756" s="29">
        <v>160</v>
      </c>
      <c r="N756" s="34">
        <f t="shared" si="101"/>
        <v>-0.18367346938775508</v>
      </c>
      <c r="O756" s="77">
        <f t="shared" si="99"/>
        <v>0.0005432973689538152</v>
      </c>
      <c r="Q756" s="27"/>
      <c r="R756" s="28"/>
      <c r="S756" s="44"/>
      <c r="T756" s="44"/>
      <c r="U756" s="44"/>
      <c r="V756" s="44"/>
    </row>
    <row r="757" spans="1:22" ht="11.25">
      <c r="A757" s="30" t="s">
        <v>179</v>
      </c>
      <c r="B757" s="29"/>
      <c r="C757" s="29">
        <v>4</v>
      </c>
      <c r="D757" s="29">
        <v>2</v>
      </c>
      <c r="E757" s="29">
        <v>7</v>
      </c>
      <c r="F757" s="29">
        <v>8</v>
      </c>
      <c r="G757" s="29">
        <v>9</v>
      </c>
      <c r="H757" s="29">
        <v>35</v>
      </c>
      <c r="I757" s="29">
        <v>57</v>
      </c>
      <c r="J757" s="29">
        <v>53</v>
      </c>
      <c r="K757" s="29">
        <v>81</v>
      </c>
      <c r="L757" s="29">
        <v>91</v>
      </c>
      <c r="M757" s="29">
        <v>91</v>
      </c>
      <c r="N757" s="34">
        <f t="shared" si="101"/>
        <v>0</v>
      </c>
      <c r="O757" s="77">
        <f t="shared" si="99"/>
        <v>0.0005009773633721495</v>
      </c>
      <c r="Q757" s="27"/>
      <c r="R757" s="28"/>
      <c r="S757" s="44"/>
      <c r="T757" s="44"/>
      <c r="U757" s="44"/>
      <c r="V757" s="44"/>
    </row>
    <row r="758" spans="1:22" ht="11.25">
      <c r="A758" s="30" t="s">
        <v>82</v>
      </c>
      <c r="B758" s="29"/>
      <c r="C758" s="29">
        <v>58</v>
      </c>
      <c r="D758" s="29">
        <v>40</v>
      </c>
      <c r="E758" s="29">
        <v>81</v>
      </c>
      <c r="F758" s="29">
        <v>58</v>
      </c>
      <c r="G758" s="29">
        <v>48</v>
      </c>
      <c r="H758" s="29">
        <v>28</v>
      </c>
      <c r="I758" s="29">
        <v>22</v>
      </c>
      <c r="J758" s="29">
        <v>31</v>
      </c>
      <c r="K758" s="29">
        <v>29</v>
      </c>
      <c r="L758" s="29">
        <v>28</v>
      </c>
      <c r="M758" s="29">
        <v>0</v>
      </c>
      <c r="N758" s="34">
        <f t="shared" si="101"/>
        <v>-1</v>
      </c>
      <c r="O758" s="77">
        <f t="shared" si="99"/>
        <v>0.0004838206043525554</v>
      </c>
      <c r="Q758" s="27"/>
      <c r="R758" s="28"/>
      <c r="S758" s="44"/>
      <c r="T758" s="44"/>
      <c r="U758" s="44"/>
      <c r="V758" s="44"/>
    </row>
    <row r="759" spans="1:22" ht="11.25">
      <c r="A759" s="30" t="s">
        <v>184</v>
      </c>
      <c r="B759" s="29"/>
      <c r="C759" s="29"/>
      <c r="D759" s="29"/>
      <c r="E759" s="29"/>
      <c r="F759" s="29"/>
      <c r="G759" s="29"/>
      <c r="H759" s="29"/>
      <c r="I759" s="29">
        <v>26</v>
      </c>
      <c r="J759" s="29">
        <v>38</v>
      </c>
      <c r="K759" s="29">
        <v>128</v>
      </c>
      <c r="L759" s="29">
        <v>111</v>
      </c>
      <c r="M759" s="29">
        <v>80</v>
      </c>
      <c r="N759" s="34">
        <f t="shared" si="101"/>
        <v>-0.2792792792792793</v>
      </c>
      <c r="O759" s="77">
        <f t="shared" si="99"/>
        <v>0.00043806924696697093</v>
      </c>
      <c r="Q759" s="27"/>
      <c r="R759" s="28"/>
      <c r="S759" s="44"/>
      <c r="T759" s="44"/>
      <c r="U759" s="44"/>
      <c r="V759" s="44"/>
    </row>
    <row r="760" spans="1:22" ht="11.25">
      <c r="A760" s="30" t="s">
        <v>186</v>
      </c>
      <c r="B760" s="29"/>
      <c r="C760" s="29"/>
      <c r="D760" s="29"/>
      <c r="E760" s="29"/>
      <c r="F760" s="29"/>
      <c r="G760" s="29"/>
      <c r="H760" s="29"/>
      <c r="I760" s="29"/>
      <c r="J760" s="29">
        <v>148</v>
      </c>
      <c r="K760" s="29">
        <v>124</v>
      </c>
      <c r="L760" s="29">
        <v>99</v>
      </c>
      <c r="M760" s="29"/>
      <c r="N760" s="34">
        <f t="shared" si="101"/>
        <v>-1</v>
      </c>
      <c r="O760" s="77">
        <f t="shared" si="99"/>
        <v>0.0004243438397512956</v>
      </c>
      <c r="Q760" s="27"/>
      <c r="R760" s="28"/>
      <c r="S760" s="44"/>
      <c r="T760" s="44"/>
      <c r="U760" s="44"/>
      <c r="V760" s="44"/>
    </row>
    <row r="761" spans="1:22" ht="11.25">
      <c r="A761" s="30" t="s">
        <v>211</v>
      </c>
      <c r="B761" s="29"/>
      <c r="C761" s="29"/>
      <c r="D761" s="29"/>
      <c r="E761" s="29"/>
      <c r="F761" s="29"/>
      <c r="G761" s="29">
        <v>22</v>
      </c>
      <c r="H761" s="29">
        <v>65</v>
      </c>
      <c r="I761" s="29">
        <v>71</v>
      </c>
      <c r="J761" s="29">
        <v>55</v>
      </c>
      <c r="K761" s="29">
        <v>51</v>
      </c>
      <c r="L761" s="29">
        <v>60</v>
      </c>
      <c r="M761" s="29">
        <v>29</v>
      </c>
      <c r="N761" s="34">
        <f t="shared" si="101"/>
        <v>-0.5166666666666666</v>
      </c>
      <c r="O761" s="77">
        <f t="shared" si="99"/>
        <v>0.0004037557289277826</v>
      </c>
      <c r="Q761" s="27"/>
      <c r="R761" s="28"/>
      <c r="S761" s="44"/>
      <c r="T761" s="44"/>
      <c r="U761" s="44"/>
      <c r="V761" s="44"/>
    </row>
    <row r="762" spans="1:22" ht="11.25">
      <c r="A762" s="30" t="s">
        <v>185</v>
      </c>
      <c r="B762" s="29"/>
      <c r="C762" s="29"/>
      <c r="D762" s="29"/>
      <c r="E762" s="29"/>
      <c r="F762" s="29"/>
      <c r="G762" s="29"/>
      <c r="H762" s="29"/>
      <c r="I762" s="29">
        <v>74</v>
      </c>
      <c r="J762" s="29">
        <v>74</v>
      </c>
      <c r="K762" s="29">
        <v>82</v>
      </c>
      <c r="L762" s="29">
        <v>59</v>
      </c>
      <c r="M762" s="29">
        <v>39</v>
      </c>
      <c r="N762" s="34">
        <f t="shared" si="101"/>
        <v>-0.3389830508474576</v>
      </c>
      <c r="O762" s="77">
        <f t="shared" si="99"/>
        <v>0.00037516113056179233</v>
      </c>
      <c r="Q762" s="27"/>
      <c r="R762" s="28"/>
      <c r="S762" s="44"/>
      <c r="T762" s="44"/>
      <c r="U762" s="44"/>
      <c r="V762" s="44"/>
    </row>
    <row r="763" spans="1:22" ht="11.25">
      <c r="A763" s="30" t="s">
        <v>180</v>
      </c>
      <c r="C763" s="29"/>
      <c r="D763" s="29"/>
      <c r="E763" s="29"/>
      <c r="F763" s="29"/>
      <c r="G763" s="29"/>
      <c r="H763" s="29">
        <v>52</v>
      </c>
      <c r="I763" s="29">
        <v>70</v>
      </c>
      <c r="J763" s="29">
        <v>0</v>
      </c>
      <c r="K763" s="29"/>
      <c r="L763" s="29"/>
      <c r="M763" s="29">
        <v>159</v>
      </c>
      <c r="N763" s="34">
        <v>1</v>
      </c>
      <c r="O763" s="77">
        <f t="shared" si="99"/>
        <v>0.00032140328563373064</v>
      </c>
      <c r="Q763" s="27"/>
      <c r="R763" s="28"/>
      <c r="S763" s="44"/>
      <c r="T763" s="44"/>
      <c r="U763" s="44"/>
      <c r="V763" s="44"/>
    </row>
    <row r="764" spans="1:22" ht="11.25">
      <c r="A764" s="30" t="s">
        <v>212</v>
      </c>
      <c r="B764" s="29"/>
      <c r="C764" s="29"/>
      <c r="D764" s="29"/>
      <c r="E764" s="29"/>
      <c r="F764" s="29"/>
      <c r="G764" s="29"/>
      <c r="H764" s="29"/>
      <c r="I764" s="29">
        <v>78</v>
      </c>
      <c r="J764" s="29">
        <v>68</v>
      </c>
      <c r="K764" s="29">
        <v>28</v>
      </c>
      <c r="L764" s="29">
        <v>58</v>
      </c>
      <c r="M764" s="29">
        <v>0</v>
      </c>
      <c r="N764" s="34">
        <f aca="true" t="shared" si="102" ref="N764:N772">M764/L764-1</f>
        <v>-1</v>
      </c>
      <c r="O764" s="77">
        <f t="shared" si="99"/>
        <v>0.0002653578728363897</v>
      </c>
      <c r="Q764" s="27"/>
      <c r="R764" s="28"/>
      <c r="S764" s="44"/>
      <c r="T764" s="44"/>
      <c r="U764" s="44"/>
      <c r="V764" s="44"/>
    </row>
    <row r="765" spans="1:22" ht="11.25">
      <c r="A765" s="30" t="s">
        <v>213</v>
      </c>
      <c r="B765" s="29"/>
      <c r="C765" s="29"/>
      <c r="D765" s="29"/>
      <c r="E765" s="29"/>
      <c r="F765" s="29"/>
      <c r="G765" s="29"/>
      <c r="H765" s="29">
        <v>14</v>
      </c>
      <c r="I765" s="29">
        <v>26</v>
      </c>
      <c r="J765" s="29">
        <v>40</v>
      </c>
      <c r="K765" s="29">
        <v>51</v>
      </c>
      <c r="L765" s="29">
        <v>52</v>
      </c>
      <c r="M765" s="29">
        <v>26</v>
      </c>
      <c r="N765" s="34">
        <f t="shared" si="102"/>
        <v>-0.5</v>
      </c>
      <c r="O765" s="77">
        <f t="shared" si="99"/>
        <v>0.00023905084233967868</v>
      </c>
      <c r="Q765" s="27"/>
      <c r="R765" s="28"/>
      <c r="S765" s="44"/>
      <c r="T765" s="44"/>
      <c r="U765" s="44"/>
      <c r="V765" s="44"/>
    </row>
    <row r="766" spans="1:22" ht="11.25">
      <c r="A766" s="30" t="s">
        <v>214</v>
      </c>
      <c r="B766" s="29"/>
      <c r="C766" s="29"/>
      <c r="D766" s="29"/>
      <c r="E766" s="29">
        <v>42</v>
      </c>
      <c r="F766" s="29">
        <v>11</v>
      </c>
      <c r="G766" s="29">
        <v>10</v>
      </c>
      <c r="H766" s="29">
        <v>14</v>
      </c>
      <c r="I766" s="29">
        <v>7</v>
      </c>
      <c r="J766" s="29">
        <v>11</v>
      </c>
      <c r="K766" s="29">
        <v>8</v>
      </c>
      <c r="L766" s="29">
        <v>17</v>
      </c>
      <c r="M766" s="29">
        <v>24</v>
      </c>
      <c r="N766" s="34">
        <f t="shared" si="102"/>
        <v>0.41176470588235303</v>
      </c>
      <c r="O766" s="77">
        <f t="shared" si="99"/>
        <v>0.00016470488658810396</v>
      </c>
      <c r="Q766" s="27"/>
      <c r="R766" s="28"/>
      <c r="S766" s="44"/>
      <c r="T766" s="44"/>
      <c r="U766" s="44"/>
      <c r="V766" s="44"/>
    </row>
    <row r="767" spans="1:22" ht="11.25">
      <c r="A767" s="30" t="s">
        <v>218</v>
      </c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>
        <v>32</v>
      </c>
      <c r="M767" s="29">
        <v>49</v>
      </c>
      <c r="N767" s="34">
        <f t="shared" si="102"/>
        <v>0.53125</v>
      </c>
      <c r="O767" s="77">
        <f t="shared" si="99"/>
        <v>9.264649870580848E-05</v>
      </c>
      <c r="Q767" s="27"/>
      <c r="R767" s="28"/>
      <c r="S767" s="44"/>
      <c r="T767" s="44"/>
      <c r="U767" s="44"/>
      <c r="V767" s="44"/>
    </row>
    <row r="768" spans="1:22" ht="11.25">
      <c r="A768" s="30" t="s">
        <v>183</v>
      </c>
      <c r="B768" s="29"/>
      <c r="C768" s="29"/>
      <c r="D768" s="29"/>
      <c r="E768" s="29"/>
      <c r="F768" s="29"/>
      <c r="G768" s="29"/>
      <c r="H768" s="29"/>
      <c r="I768" s="29">
        <v>2</v>
      </c>
      <c r="J768" s="29">
        <v>4</v>
      </c>
      <c r="K768" s="29">
        <v>9</v>
      </c>
      <c r="L768" s="29">
        <v>30</v>
      </c>
      <c r="M768" s="29">
        <v>26</v>
      </c>
      <c r="N768" s="34">
        <f t="shared" si="102"/>
        <v>-0.1333333333333333</v>
      </c>
      <c r="O768" s="77">
        <f t="shared" si="99"/>
        <v>8.120865935941236E-05</v>
      </c>
      <c r="Q768" s="27"/>
      <c r="R768" s="28"/>
      <c r="S768" s="44"/>
      <c r="T768" s="44"/>
      <c r="U768" s="44"/>
      <c r="V768" s="44"/>
    </row>
    <row r="769" spans="1:22" ht="11.25">
      <c r="A769" s="30" t="s">
        <v>215</v>
      </c>
      <c r="B769" s="29"/>
      <c r="C769" s="29"/>
      <c r="D769" s="29"/>
      <c r="E769" s="29"/>
      <c r="F769" s="29">
        <v>12</v>
      </c>
      <c r="G769" s="29">
        <v>12</v>
      </c>
      <c r="H769" s="29">
        <v>12</v>
      </c>
      <c r="I769" s="29">
        <v>6</v>
      </c>
      <c r="J769" s="29">
        <v>5</v>
      </c>
      <c r="K769" s="29">
        <v>2</v>
      </c>
      <c r="L769" s="29">
        <v>5</v>
      </c>
      <c r="M769" s="29">
        <v>6</v>
      </c>
      <c r="N769" s="34">
        <f t="shared" si="102"/>
        <v>0.19999999999999996</v>
      </c>
      <c r="O769" s="77">
        <f t="shared" si="99"/>
        <v>6.862703607837665E-05</v>
      </c>
      <c r="Q769" s="27"/>
      <c r="R769" s="28"/>
      <c r="S769" s="44"/>
      <c r="T769" s="44"/>
      <c r="U769" s="44"/>
      <c r="V769" s="44"/>
    </row>
    <row r="770" spans="1:22" ht="11.25">
      <c r="A770" s="30" t="s">
        <v>216</v>
      </c>
      <c r="B770" s="29"/>
      <c r="C770" s="29"/>
      <c r="D770" s="29"/>
      <c r="E770" s="29"/>
      <c r="F770" s="29"/>
      <c r="G770" s="29"/>
      <c r="H770" s="29"/>
      <c r="I770" s="29">
        <v>4</v>
      </c>
      <c r="J770" s="29">
        <v>14</v>
      </c>
      <c r="K770" s="29">
        <v>14</v>
      </c>
      <c r="L770" s="29">
        <v>17</v>
      </c>
      <c r="M770" s="29">
        <v>0</v>
      </c>
      <c r="N770" s="34">
        <f t="shared" si="102"/>
        <v>-1</v>
      </c>
      <c r="O770" s="77">
        <f t="shared" si="99"/>
        <v>5.604541279734093E-05</v>
      </c>
      <c r="Q770" s="27"/>
      <c r="R770" s="28"/>
      <c r="S770" s="44"/>
      <c r="T770" s="44"/>
      <c r="U770" s="44"/>
      <c r="V770" s="44"/>
    </row>
    <row r="771" spans="1:22" ht="11.25">
      <c r="A771" s="30" t="s">
        <v>217</v>
      </c>
      <c r="B771" s="29"/>
      <c r="C771" s="29"/>
      <c r="D771" s="29"/>
      <c r="E771" s="29"/>
      <c r="F771" s="29"/>
      <c r="G771" s="29"/>
      <c r="H771" s="29"/>
      <c r="I771" s="29"/>
      <c r="J771" s="29"/>
      <c r="K771" s="29">
        <v>31</v>
      </c>
      <c r="L771" s="29">
        <v>9</v>
      </c>
      <c r="M771" s="29">
        <v>0</v>
      </c>
      <c r="N771" s="34">
        <f t="shared" si="102"/>
        <v>-1</v>
      </c>
      <c r="O771" s="77">
        <f t="shared" si="99"/>
        <v>4.5751357385584434E-05</v>
      </c>
      <c r="Q771" s="27"/>
      <c r="R771" s="28"/>
      <c r="S771" s="44"/>
      <c r="T771" s="44"/>
      <c r="U771" s="44"/>
      <c r="V771" s="44"/>
    </row>
    <row r="772" spans="1:22" ht="11.25">
      <c r="A772" s="30" t="s">
        <v>190</v>
      </c>
      <c r="B772" s="29"/>
      <c r="C772" s="29"/>
      <c r="D772" s="29"/>
      <c r="E772" s="29"/>
      <c r="F772" s="29"/>
      <c r="G772" s="29"/>
      <c r="H772" s="29"/>
      <c r="I772" s="29"/>
      <c r="J772" s="29"/>
      <c r="K772" s="29">
        <v>31</v>
      </c>
      <c r="L772" s="29">
        <v>5</v>
      </c>
      <c r="M772" s="29">
        <v>2</v>
      </c>
      <c r="N772" s="34">
        <f t="shared" si="102"/>
        <v>-0.6</v>
      </c>
      <c r="O772" s="77">
        <f t="shared" si="99"/>
        <v>4.346378951630521E-05</v>
      </c>
      <c r="Q772" s="27"/>
      <c r="R772" s="28"/>
      <c r="S772" s="44"/>
      <c r="T772" s="44"/>
      <c r="U772" s="44"/>
      <c r="V772" s="44"/>
    </row>
    <row r="773" spans="1:22" ht="11.25">
      <c r="A773" s="30" t="s">
        <v>224</v>
      </c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>
        <v>34</v>
      </c>
      <c r="N773" s="34">
        <v>1</v>
      </c>
      <c r="O773" s="77">
        <f t="shared" si="99"/>
        <v>3.888865377774677E-05</v>
      </c>
      <c r="Q773" s="27"/>
      <c r="R773" s="28"/>
      <c r="S773" s="44"/>
      <c r="T773" s="44"/>
      <c r="U773" s="44"/>
      <c r="V773" s="44"/>
    </row>
    <row r="774" spans="1:22" ht="11.25">
      <c r="A774" s="30" t="s">
        <v>137</v>
      </c>
      <c r="B774" s="29"/>
      <c r="C774" s="29"/>
      <c r="D774" s="29"/>
      <c r="E774" s="29"/>
      <c r="F774" s="29"/>
      <c r="G774" s="29">
        <v>25</v>
      </c>
      <c r="H774" s="29"/>
      <c r="I774" s="29"/>
      <c r="J774" s="29"/>
      <c r="K774" s="29"/>
      <c r="L774" s="29"/>
      <c r="M774" s="29"/>
      <c r="N774" s="34">
        <v>0</v>
      </c>
      <c r="O774" s="77">
        <f t="shared" si="99"/>
        <v>2.8594598365990272E-05</v>
      </c>
      <c r="Q774" s="27"/>
      <c r="R774" s="28"/>
      <c r="S774" s="44"/>
      <c r="T774" s="44"/>
      <c r="U774" s="44"/>
      <c r="V774" s="44"/>
    </row>
    <row r="775" spans="1:22" ht="11.25">
      <c r="A775" s="30" t="s">
        <v>188</v>
      </c>
      <c r="B775" s="29"/>
      <c r="C775" s="29"/>
      <c r="D775" s="29"/>
      <c r="E775" s="29"/>
      <c r="F775" s="29"/>
      <c r="G775" s="29"/>
      <c r="H775" s="29"/>
      <c r="I775" s="29"/>
      <c r="J775" s="29">
        <v>2</v>
      </c>
      <c r="K775" s="29">
        <v>4</v>
      </c>
      <c r="L775" s="29">
        <v>9</v>
      </c>
      <c r="M775" s="29">
        <v>3</v>
      </c>
      <c r="N775" s="34">
        <f>M775/L775-1</f>
        <v>-0.6666666666666667</v>
      </c>
      <c r="O775" s="77">
        <f t="shared" si="99"/>
        <v>2.0588110823512995E-05</v>
      </c>
      <c r="Q775" s="27"/>
      <c r="R775" s="28"/>
      <c r="S775" s="44"/>
      <c r="T775" s="44"/>
      <c r="U775" s="44"/>
      <c r="V775" s="44"/>
    </row>
    <row r="776" spans="1:22" ht="11.25">
      <c r="A776" s="30" t="s">
        <v>182</v>
      </c>
      <c r="B776" s="29"/>
      <c r="C776" s="29"/>
      <c r="D776" s="29"/>
      <c r="E776" s="29"/>
      <c r="F776" s="29"/>
      <c r="G776" s="29"/>
      <c r="H776" s="29"/>
      <c r="I776" s="29">
        <v>1</v>
      </c>
      <c r="J776" s="29">
        <v>0</v>
      </c>
      <c r="K776" s="29"/>
      <c r="L776" s="29"/>
      <c r="M776" s="29"/>
      <c r="N776" s="34">
        <v>0</v>
      </c>
      <c r="O776" s="77">
        <f t="shared" si="99"/>
        <v>1.1437839346396108E-06</v>
      </c>
      <c r="Q776" s="27"/>
      <c r="R776" s="28"/>
      <c r="S776" s="44"/>
      <c r="T776" s="44"/>
      <c r="U776" s="44"/>
      <c r="V776" s="44"/>
    </row>
    <row r="777" spans="1:22" ht="11.25">
      <c r="A777" s="44" t="s">
        <v>187</v>
      </c>
      <c r="B777" s="29"/>
      <c r="C777" s="29"/>
      <c r="D777" s="29"/>
      <c r="E777" s="29"/>
      <c r="F777" s="29"/>
      <c r="G777" s="29"/>
      <c r="H777" s="29"/>
      <c r="I777" s="29"/>
      <c r="J777" s="29">
        <v>1</v>
      </c>
      <c r="K777" s="29"/>
      <c r="L777" s="29"/>
      <c r="M777" s="29"/>
      <c r="N777" s="57">
        <v>0</v>
      </c>
      <c r="O777" s="78">
        <f t="shared" si="99"/>
        <v>1.1437839346396108E-06</v>
      </c>
      <c r="Q777" s="27"/>
      <c r="R777" s="28"/>
      <c r="S777" s="44"/>
      <c r="T777" s="44"/>
      <c r="U777" s="44"/>
      <c r="V777" s="44"/>
    </row>
    <row r="778" spans="1:22" ht="12" thickBot="1">
      <c r="A778" s="8" t="s">
        <v>1</v>
      </c>
      <c r="B778" s="9">
        <f aca="true" t="shared" si="103" ref="B778:K778">SUM(B680:B775)</f>
        <v>21263</v>
      </c>
      <c r="C778" s="9">
        <f t="shared" si="103"/>
        <v>35035</v>
      </c>
      <c r="D778" s="9">
        <f t="shared" si="103"/>
        <v>42726</v>
      </c>
      <c r="E778" s="9">
        <f t="shared" si="103"/>
        <v>69901</v>
      </c>
      <c r="F778" s="9">
        <f t="shared" si="103"/>
        <v>91231</v>
      </c>
      <c r="G778" s="9">
        <f t="shared" si="103"/>
        <v>93925</v>
      </c>
      <c r="H778" s="9">
        <f t="shared" si="103"/>
        <v>89368</v>
      </c>
      <c r="I778" s="9">
        <f t="shared" si="103"/>
        <v>92134</v>
      </c>
      <c r="J778" s="9">
        <f t="shared" si="103"/>
        <v>88242</v>
      </c>
      <c r="K778" s="9">
        <f t="shared" si="103"/>
        <v>94754</v>
      </c>
      <c r="L778" s="9">
        <f>SUM(L680:L777)</f>
        <v>89785</v>
      </c>
      <c r="M778" s="9">
        <f>SUM(M680:M777)</f>
        <v>65927</v>
      </c>
      <c r="N778" s="10">
        <f>M778/L778-1</f>
        <v>-0.2657236732193573</v>
      </c>
      <c r="O778" s="10">
        <f t="shared" si="99"/>
        <v>1</v>
      </c>
      <c r="Q778" s="44"/>
      <c r="R778" s="44"/>
      <c r="S778" s="44"/>
      <c r="T778" s="44"/>
      <c r="U778" s="44"/>
      <c r="V778" s="44"/>
    </row>
    <row r="779" spans="11:13" ht="12" thickTop="1">
      <c r="K779" s="44"/>
      <c r="L779" s="44"/>
      <c r="M779" s="44"/>
    </row>
    <row r="780" spans="7:13" ht="11.25">
      <c r="G780" s="12"/>
      <c r="K780" s="25"/>
      <c r="L780" s="20"/>
      <c r="M780" s="20"/>
    </row>
    <row r="781" spans="11:13" ht="11.25">
      <c r="K781" s="57"/>
      <c r="L781" s="57"/>
      <c r="M781" s="57"/>
    </row>
    <row r="782" spans="1:13" ht="11.25">
      <c r="A782" s="7" t="s">
        <v>142</v>
      </c>
      <c r="K782" s="57"/>
      <c r="L782" s="78"/>
      <c r="M782" s="78"/>
    </row>
    <row r="783" spans="1:13" ht="22.5">
      <c r="A783" s="88" t="s">
        <v>175</v>
      </c>
      <c r="K783" s="57"/>
      <c r="L783" s="78"/>
      <c r="M783" s="78"/>
    </row>
    <row r="784" spans="1:13" ht="11.25">
      <c r="A784" s="7" t="s">
        <v>219</v>
      </c>
      <c r="K784" s="57"/>
      <c r="L784" s="78"/>
      <c r="M784" s="78"/>
    </row>
    <row r="785" spans="1:13" ht="11.25">
      <c r="A785" s="11" t="s">
        <v>89</v>
      </c>
      <c r="K785" s="57"/>
      <c r="L785" s="78"/>
      <c r="M785" s="78"/>
    </row>
    <row r="786" spans="11:19" ht="11.25">
      <c r="K786" s="57"/>
      <c r="L786" s="78"/>
      <c r="M786" s="78"/>
      <c r="O786" s="44"/>
      <c r="P786" s="44"/>
      <c r="Q786" s="44"/>
      <c r="R786" s="44"/>
      <c r="S786" s="44"/>
    </row>
    <row r="787" spans="1:21" ht="23.25" thickBot="1">
      <c r="A787" s="23" t="s">
        <v>48</v>
      </c>
      <c r="B787" s="22">
        <v>2006</v>
      </c>
      <c r="C787" s="22">
        <v>2007</v>
      </c>
      <c r="D787" s="22">
        <v>2008</v>
      </c>
      <c r="E787" s="22">
        <v>2009</v>
      </c>
      <c r="F787" s="22">
        <v>2010</v>
      </c>
      <c r="G787" s="22">
        <v>2011</v>
      </c>
      <c r="H787" s="22">
        <v>2012</v>
      </c>
      <c r="I787" s="22">
        <v>2013</v>
      </c>
      <c r="J787" s="22">
        <v>2014</v>
      </c>
      <c r="K787" s="22">
        <v>2015</v>
      </c>
      <c r="L787" s="22">
        <v>2016</v>
      </c>
      <c r="M787" s="22">
        <v>2017</v>
      </c>
      <c r="N787" s="19" t="s">
        <v>221</v>
      </c>
      <c r="O787" s="24" t="s">
        <v>97</v>
      </c>
      <c r="Q787" s="26"/>
      <c r="R787" s="16"/>
      <c r="S787" s="44"/>
      <c r="T787" s="44"/>
      <c r="U787" s="44"/>
    </row>
    <row r="788" spans="1:21" ht="12" thickTop="1">
      <c r="A788" s="30" t="s">
        <v>195</v>
      </c>
      <c r="B788" s="29">
        <v>4328661157</v>
      </c>
      <c r="C788" s="29">
        <v>4477661738</v>
      </c>
      <c r="D788" s="29">
        <v>5497182318</v>
      </c>
      <c r="E788" s="29">
        <v>7063350610</v>
      </c>
      <c r="F788" s="29">
        <v>8719168066</v>
      </c>
      <c r="G788" s="38">
        <v>8524410151</v>
      </c>
      <c r="H788" s="38">
        <v>8965571398</v>
      </c>
      <c r="I788" s="38">
        <v>11930973393</v>
      </c>
      <c r="J788" s="38">
        <v>14674781190</v>
      </c>
      <c r="K788" s="38">
        <v>13974943655</v>
      </c>
      <c r="L788" s="38">
        <v>13245992517</v>
      </c>
      <c r="M788" s="29">
        <v>10914962898</v>
      </c>
      <c r="N788" s="34">
        <f aca="true" t="shared" si="104" ref="N788:N820">M788/L788-1</f>
        <v>-0.17597998911809287</v>
      </c>
      <c r="O788" s="77">
        <f aca="true" t="shared" si="105" ref="O788:O819">SUM(B788:M788)/SUM($B$886:$M$886)</f>
        <v>0.0944487156554363</v>
      </c>
      <c r="Q788" s="27"/>
      <c r="R788" s="28"/>
      <c r="S788" s="44"/>
      <c r="T788" s="44"/>
      <c r="U788" s="44"/>
    </row>
    <row r="789" spans="1:21" ht="11.25">
      <c r="A789" s="30" t="s">
        <v>194</v>
      </c>
      <c r="B789" s="29">
        <v>1900867573</v>
      </c>
      <c r="C789" s="29">
        <v>3032973778</v>
      </c>
      <c r="D789" s="29">
        <v>3971753644</v>
      </c>
      <c r="E789" s="29">
        <v>8844679454</v>
      </c>
      <c r="F789" s="29">
        <v>12029712395</v>
      </c>
      <c r="G789" s="38">
        <v>11995157344</v>
      </c>
      <c r="H789" s="38">
        <v>11098476543</v>
      </c>
      <c r="I789" s="38">
        <v>12297745973</v>
      </c>
      <c r="J789" s="38">
        <v>12951293271</v>
      </c>
      <c r="K789" s="38">
        <v>13873283980</v>
      </c>
      <c r="L789" s="38">
        <v>13094772889</v>
      </c>
      <c r="M789" s="29">
        <v>6193591035</v>
      </c>
      <c r="N789" s="34">
        <f t="shared" si="104"/>
        <v>-0.5270180638105758</v>
      </c>
      <c r="O789" s="77">
        <f t="shared" si="105"/>
        <v>0.09357976329670424</v>
      </c>
      <c r="Q789" s="27"/>
      <c r="R789" s="28"/>
      <c r="S789" s="44"/>
      <c r="T789" s="44"/>
      <c r="U789" s="44"/>
    </row>
    <row r="790" spans="1:21" ht="11.25">
      <c r="A790" s="30" t="s">
        <v>46</v>
      </c>
      <c r="B790" s="29">
        <v>3145049212</v>
      </c>
      <c r="C790" s="29">
        <v>5129628214</v>
      </c>
      <c r="D790" s="29">
        <v>4591583490</v>
      </c>
      <c r="E790" s="29">
        <v>6988055993</v>
      </c>
      <c r="F790" s="29">
        <v>8057256610</v>
      </c>
      <c r="G790" s="38">
        <v>7988862431</v>
      </c>
      <c r="H790" s="38">
        <v>6366084536</v>
      </c>
      <c r="I790" s="38">
        <v>6121078686</v>
      </c>
      <c r="J790" s="38">
        <v>5922215237</v>
      </c>
      <c r="K790" s="38">
        <v>6921950451</v>
      </c>
      <c r="L790" s="38">
        <v>7332459801</v>
      </c>
      <c r="M790" s="29">
        <v>7026035721</v>
      </c>
      <c r="N790" s="34">
        <f t="shared" si="104"/>
        <v>-0.04179007977080351</v>
      </c>
      <c r="O790" s="77">
        <f t="shared" si="105"/>
        <v>0.06356438575126955</v>
      </c>
      <c r="Q790" s="27"/>
      <c r="R790" s="28"/>
      <c r="S790" s="44"/>
      <c r="T790" s="44"/>
      <c r="U790" s="44"/>
    </row>
    <row r="791" spans="1:21" ht="11.25">
      <c r="A791" s="30" t="s">
        <v>88</v>
      </c>
      <c r="B791" s="29"/>
      <c r="C791" s="29">
        <v>336127133</v>
      </c>
      <c r="D791" s="29">
        <v>4317111237</v>
      </c>
      <c r="E791" s="29">
        <v>5482582284</v>
      </c>
      <c r="F791" s="29">
        <v>8016198101</v>
      </c>
      <c r="G791" s="38">
        <v>5891387479</v>
      </c>
      <c r="H791" s="38">
        <v>7675967663</v>
      </c>
      <c r="I791" s="38">
        <v>7804222184</v>
      </c>
      <c r="J791" s="38">
        <v>8204918396</v>
      </c>
      <c r="K791" s="38">
        <v>8866070041</v>
      </c>
      <c r="L791" s="38">
        <v>8170738211</v>
      </c>
      <c r="M791" s="29">
        <v>7447704760</v>
      </c>
      <c r="N791" s="34">
        <f t="shared" si="104"/>
        <v>-0.08849059073103127</v>
      </c>
      <c r="O791" s="77">
        <f t="shared" si="105"/>
        <v>0.060724446673170444</v>
      </c>
      <c r="Q791" s="27"/>
      <c r="R791" s="28"/>
      <c r="S791" s="44"/>
      <c r="T791" s="44"/>
      <c r="U791" s="44"/>
    </row>
    <row r="792" spans="1:21" ht="11.25">
      <c r="A792" s="30" t="s">
        <v>17</v>
      </c>
      <c r="B792" s="29">
        <v>175205326</v>
      </c>
      <c r="C792" s="29">
        <v>987735835</v>
      </c>
      <c r="D792" s="29">
        <v>1829886459</v>
      </c>
      <c r="E792" s="29">
        <v>3102438405</v>
      </c>
      <c r="F792" s="29">
        <v>7752138552</v>
      </c>
      <c r="G792" s="38">
        <v>7519123333</v>
      </c>
      <c r="H792" s="38">
        <v>6028829725</v>
      </c>
      <c r="I792" s="38">
        <v>6158509859</v>
      </c>
      <c r="J792" s="38">
        <v>7016383752</v>
      </c>
      <c r="K792" s="38">
        <v>7299846825</v>
      </c>
      <c r="L792" s="38">
        <v>5579361891</v>
      </c>
      <c r="M792" s="29">
        <v>2436766379</v>
      </c>
      <c r="N792" s="34">
        <f t="shared" si="104"/>
        <v>-0.56325357153643</v>
      </c>
      <c r="O792" s="77">
        <f t="shared" si="105"/>
        <v>0.04699512386079831</v>
      </c>
      <c r="Q792" s="27"/>
      <c r="R792" s="28"/>
      <c r="S792" s="44"/>
      <c r="T792" s="44"/>
      <c r="U792" s="44"/>
    </row>
    <row r="793" spans="1:21" ht="11.25">
      <c r="A793" s="30" t="s">
        <v>116</v>
      </c>
      <c r="B793" s="29"/>
      <c r="C793" s="29"/>
      <c r="D793" s="29"/>
      <c r="E793" s="29">
        <v>1604644923</v>
      </c>
      <c r="F793" s="29">
        <v>2777456214</v>
      </c>
      <c r="G793" s="38">
        <v>4332055602</v>
      </c>
      <c r="H793" s="38">
        <v>5129839706</v>
      </c>
      <c r="I793" s="38">
        <v>6832330035</v>
      </c>
      <c r="J793" s="38">
        <v>6919478075</v>
      </c>
      <c r="K793" s="38">
        <v>7667473836</v>
      </c>
      <c r="L793" s="38">
        <v>8021101044</v>
      </c>
      <c r="M793" s="29">
        <v>7152066640</v>
      </c>
      <c r="N793" s="34">
        <f t="shared" si="104"/>
        <v>-0.10834353030000299</v>
      </c>
      <c r="O793" s="77">
        <f t="shared" si="105"/>
        <v>0.04241236500619103</v>
      </c>
      <c r="Q793" s="27"/>
      <c r="R793" s="28"/>
      <c r="S793" s="44"/>
      <c r="T793" s="44"/>
      <c r="U793" s="44"/>
    </row>
    <row r="794" spans="1:21" ht="11.25">
      <c r="A794" s="30" t="s">
        <v>121</v>
      </c>
      <c r="B794" s="29"/>
      <c r="C794" s="29"/>
      <c r="D794" s="29"/>
      <c r="E794" s="29">
        <v>7083970942</v>
      </c>
      <c r="F794" s="29">
        <v>7805574237</v>
      </c>
      <c r="G794" s="38">
        <v>7382672360</v>
      </c>
      <c r="H794" s="38">
        <v>5756522091</v>
      </c>
      <c r="I794" s="38">
        <v>6808660266</v>
      </c>
      <c r="J794" s="38"/>
      <c r="K794" s="38"/>
      <c r="L794" s="38">
        <v>6636134430</v>
      </c>
      <c r="M794" s="29">
        <v>7380714655</v>
      </c>
      <c r="N794" s="34">
        <f t="shared" si="104"/>
        <v>0.11220089539385647</v>
      </c>
      <c r="O794" s="77">
        <f t="shared" si="105"/>
        <v>0.041081884254976386</v>
      </c>
      <c r="Q794" s="27"/>
      <c r="R794" s="28"/>
      <c r="S794" s="44"/>
      <c r="T794" s="44"/>
      <c r="U794" s="44"/>
    </row>
    <row r="795" spans="1:21" ht="11.25">
      <c r="A795" s="30" t="s">
        <v>85</v>
      </c>
      <c r="B795" s="29"/>
      <c r="C795" s="29">
        <v>2043826200</v>
      </c>
      <c r="D795" s="29">
        <v>2927530253</v>
      </c>
      <c r="E795" s="29">
        <v>5144088294</v>
      </c>
      <c r="F795" s="29">
        <v>7581884638</v>
      </c>
      <c r="G795" s="38">
        <v>6133510958</v>
      </c>
      <c r="H795" s="38">
        <v>6044058738</v>
      </c>
      <c r="I795" s="38">
        <v>4516451129</v>
      </c>
      <c r="J795" s="38">
        <v>4775913693</v>
      </c>
      <c r="K795" s="38">
        <v>5167721303</v>
      </c>
      <c r="L795" s="38">
        <v>1756513053</v>
      </c>
      <c r="M795" s="29">
        <v>1131177283</v>
      </c>
      <c r="N795" s="34">
        <f t="shared" si="104"/>
        <v>-0.35600974836592914</v>
      </c>
      <c r="O795" s="77">
        <f t="shared" si="105"/>
        <v>0.03970988258526369</v>
      </c>
      <c r="Q795" s="27"/>
      <c r="R795" s="28"/>
      <c r="S795" s="44"/>
      <c r="T795" s="44"/>
      <c r="U795" s="44"/>
    </row>
    <row r="796" spans="1:21" ht="11.25">
      <c r="A796" s="30" t="s">
        <v>45</v>
      </c>
      <c r="B796" s="29">
        <v>1111446711</v>
      </c>
      <c r="C796" s="29">
        <v>987622913</v>
      </c>
      <c r="D796" s="29">
        <v>1473092642</v>
      </c>
      <c r="E796" s="29">
        <v>2289295713</v>
      </c>
      <c r="F796" s="29">
        <v>2928152240</v>
      </c>
      <c r="G796" s="38">
        <v>2748485795</v>
      </c>
      <c r="H796" s="38">
        <v>3845863622</v>
      </c>
      <c r="I796" s="38">
        <v>4315401482</v>
      </c>
      <c r="J796" s="38">
        <v>5054799407</v>
      </c>
      <c r="K796" s="38">
        <v>5202780789</v>
      </c>
      <c r="L796" s="38">
        <v>5027977687</v>
      </c>
      <c r="M796" s="29">
        <v>4286275075</v>
      </c>
      <c r="N796" s="34">
        <f t="shared" si="104"/>
        <v>-0.14751509616235892</v>
      </c>
      <c r="O796" s="77">
        <f t="shared" si="105"/>
        <v>0.03302342545911188</v>
      </c>
      <c r="Q796" s="27"/>
      <c r="R796" s="28"/>
      <c r="S796" s="44"/>
      <c r="T796" s="44"/>
      <c r="U796" s="44"/>
    </row>
    <row r="797" spans="1:21" ht="11.25">
      <c r="A797" s="30" t="s">
        <v>18</v>
      </c>
      <c r="B797" s="29">
        <v>914120995</v>
      </c>
      <c r="C797" s="29">
        <v>2235189764</v>
      </c>
      <c r="D797" s="29">
        <v>1810574923</v>
      </c>
      <c r="E797" s="29">
        <v>2535826064</v>
      </c>
      <c r="F797" s="29">
        <v>4496609439</v>
      </c>
      <c r="G797" s="38">
        <v>3469319726</v>
      </c>
      <c r="H797" s="38">
        <v>3536416874</v>
      </c>
      <c r="I797" s="38">
        <v>3588228109</v>
      </c>
      <c r="J797" s="38">
        <v>3799804204</v>
      </c>
      <c r="K797" s="38">
        <v>3862828203</v>
      </c>
      <c r="L797" s="38">
        <v>3074975091</v>
      </c>
      <c r="M797" s="29">
        <v>2413242769</v>
      </c>
      <c r="N797" s="34">
        <f t="shared" si="104"/>
        <v>-0.21519924630830123</v>
      </c>
      <c r="O797" s="77">
        <f t="shared" si="105"/>
        <v>0.03005161110841175</v>
      </c>
      <c r="Q797" s="27"/>
      <c r="R797" s="28"/>
      <c r="S797" s="44"/>
      <c r="T797" s="44"/>
      <c r="U797" s="44"/>
    </row>
    <row r="798" spans="1:21" ht="11.25">
      <c r="A798" s="30" t="s">
        <v>19</v>
      </c>
      <c r="B798" s="29">
        <v>206916083</v>
      </c>
      <c r="C798" s="29">
        <v>1297251486</v>
      </c>
      <c r="D798" s="29">
        <v>2010489172</v>
      </c>
      <c r="E798" s="29">
        <v>3136091051</v>
      </c>
      <c r="F798" s="29">
        <v>4247524973</v>
      </c>
      <c r="G798" s="38">
        <v>4293727874</v>
      </c>
      <c r="H798" s="38">
        <v>3355919070</v>
      </c>
      <c r="I798" s="38">
        <v>3258472014</v>
      </c>
      <c r="J798" s="38">
        <v>3416340254</v>
      </c>
      <c r="K798" s="38">
        <v>3836026636</v>
      </c>
      <c r="L798" s="38">
        <v>3164445855</v>
      </c>
      <c r="M798" s="29">
        <v>1539600323</v>
      </c>
      <c r="N798" s="34">
        <f t="shared" si="104"/>
        <v>-0.5134692159237466</v>
      </c>
      <c r="O798" s="77">
        <f t="shared" si="105"/>
        <v>0.028391381864997258</v>
      </c>
      <c r="Q798" s="27"/>
      <c r="R798" s="28"/>
      <c r="S798" s="44"/>
      <c r="T798" s="44"/>
      <c r="U798" s="44"/>
    </row>
    <row r="799" spans="1:21" ht="11.25">
      <c r="A799" s="30" t="s">
        <v>44</v>
      </c>
      <c r="B799" s="29">
        <v>1687622628</v>
      </c>
      <c r="C799" s="29">
        <v>1096534869</v>
      </c>
      <c r="D799" s="29">
        <v>1598080243</v>
      </c>
      <c r="E799" s="29">
        <v>2030449473</v>
      </c>
      <c r="F799" s="29">
        <v>2355818785</v>
      </c>
      <c r="G799" s="38">
        <v>2351480579</v>
      </c>
      <c r="H799" s="38">
        <v>2470332318</v>
      </c>
      <c r="I799" s="38">
        <v>3326007808</v>
      </c>
      <c r="J799" s="38">
        <v>3725733137</v>
      </c>
      <c r="K799" s="38">
        <v>4083717771</v>
      </c>
      <c r="L799" s="38">
        <v>2244629337</v>
      </c>
      <c r="M799" s="29">
        <v>2084050187</v>
      </c>
      <c r="N799" s="34">
        <f t="shared" si="104"/>
        <v>-0.07153927258859483</v>
      </c>
      <c r="O799" s="77">
        <f t="shared" si="105"/>
        <v>0.024432098947533766</v>
      </c>
      <c r="Q799" s="27"/>
      <c r="R799" s="28"/>
      <c r="S799" s="44"/>
      <c r="T799" s="44"/>
      <c r="U799" s="44"/>
    </row>
    <row r="800" spans="1:21" ht="11.25">
      <c r="A800" s="30" t="s">
        <v>84</v>
      </c>
      <c r="B800" s="29"/>
      <c r="C800" s="29">
        <v>1282947998</v>
      </c>
      <c r="D800" s="29">
        <v>2037157222</v>
      </c>
      <c r="E800" s="29">
        <v>1444265616</v>
      </c>
      <c r="F800" s="29">
        <v>3661989117</v>
      </c>
      <c r="G800" s="38">
        <v>4002954937</v>
      </c>
      <c r="H800" s="38">
        <v>3073154061</v>
      </c>
      <c r="I800" s="38">
        <v>2643946532</v>
      </c>
      <c r="J800" s="38">
        <v>2569914986</v>
      </c>
      <c r="K800" s="38">
        <v>2614716615</v>
      </c>
      <c r="L800" s="38">
        <v>2191097238</v>
      </c>
      <c r="M800" s="29">
        <v>905396056</v>
      </c>
      <c r="N800" s="34">
        <f t="shared" si="104"/>
        <v>-0.5867841735648247</v>
      </c>
      <c r="O800" s="77">
        <f t="shared" si="105"/>
        <v>0.022223106026559733</v>
      </c>
      <c r="Q800" s="27"/>
      <c r="R800" s="28"/>
      <c r="S800" s="44"/>
      <c r="T800" s="44"/>
      <c r="U800" s="44"/>
    </row>
    <row r="801" spans="1:21" ht="11.25">
      <c r="A801" s="30" t="s">
        <v>123</v>
      </c>
      <c r="B801" s="29"/>
      <c r="C801" s="29"/>
      <c r="D801" s="29"/>
      <c r="E801" s="29">
        <v>1449956711</v>
      </c>
      <c r="F801" s="29">
        <v>2906319420</v>
      </c>
      <c r="G801" s="38">
        <v>3995563961</v>
      </c>
      <c r="H801" s="38">
        <v>2621356907</v>
      </c>
      <c r="I801" s="38">
        <v>2594514986</v>
      </c>
      <c r="J801" s="38">
        <v>2845849486</v>
      </c>
      <c r="K801" s="38">
        <v>3329136932</v>
      </c>
      <c r="L801" s="38">
        <v>3236726968</v>
      </c>
      <c r="M801" s="29">
        <v>3037863175</v>
      </c>
      <c r="N801" s="34">
        <f t="shared" si="104"/>
        <v>-0.06143978005129036</v>
      </c>
      <c r="O801" s="77">
        <f t="shared" si="105"/>
        <v>0.0218781223530993</v>
      </c>
      <c r="Q801" s="27"/>
      <c r="R801" s="28"/>
      <c r="S801" s="44"/>
      <c r="T801" s="44"/>
      <c r="U801" s="44"/>
    </row>
    <row r="802" spans="1:21" ht="11.25">
      <c r="A802" s="30" t="s">
        <v>33</v>
      </c>
      <c r="B802" s="29">
        <v>740428124</v>
      </c>
      <c r="C802" s="29">
        <v>855223391</v>
      </c>
      <c r="D802" s="29">
        <v>1028679959</v>
      </c>
      <c r="E802" s="29">
        <v>1154111040</v>
      </c>
      <c r="F802" s="29">
        <v>1142023196</v>
      </c>
      <c r="G802" s="38">
        <v>1373313643</v>
      </c>
      <c r="H802" s="38">
        <v>3496290417</v>
      </c>
      <c r="I802" s="38">
        <v>3276384620</v>
      </c>
      <c r="J802" s="38">
        <v>3248264996</v>
      </c>
      <c r="K802" s="38">
        <v>3482781581</v>
      </c>
      <c r="L802" s="38">
        <v>3009833920</v>
      </c>
      <c r="M802" s="29">
        <v>2844410009</v>
      </c>
      <c r="N802" s="34">
        <f t="shared" si="104"/>
        <v>-0.05496114250715867</v>
      </c>
      <c r="O802" s="77">
        <f t="shared" si="105"/>
        <v>0.021570734106781522</v>
      </c>
      <c r="Q802" s="27"/>
      <c r="R802" s="28"/>
      <c r="S802" s="44"/>
      <c r="T802" s="44"/>
      <c r="U802" s="44"/>
    </row>
    <row r="803" spans="1:21" ht="11.25">
      <c r="A803" s="30" t="s">
        <v>22</v>
      </c>
      <c r="B803" s="29">
        <v>1093469860</v>
      </c>
      <c r="C803" s="29">
        <v>519077464</v>
      </c>
      <c r="D803" s="29">
        <v>926374202</v>
      </c>
      <c r="E803" s="29">
        <v>897577502</v>
      </c>
      <c r="F803" s="29">
        <v>1182507016</v>
      </c>
      <c r="G803" s="38">
        <v>1283148322</v>
      </c>
      <c r="H803" s="38">
        <v>1643988579</v>
      </c>
      <c r="I803" s="38">
        <v>2012441183</v>
      </c>
      <c r="J803" s="38">
        <v>2692981529</v>
      </c>
      <c r="K803" s="38">
        <v>3060043015</v>
      </c>
      <c r="L803" s="38">
        <v>3814443408</v>
      </c>
      <c r="M803" s="29">
        <v>3704863784</v>
      </c>
      <c r="N803" s="34">
        <f t="shared" si="104"/>
        <v>-0.028727552693580294</v>
      </c>
      <c r="O803" s="77">
        <f t="shared" si="105"/>
        <v>0.019198678979278284</v>
      </c>
      <c r="Q803" s="27"/>
      <c r="R803" s="28"/>
      <c r="S803" s="44"/>
      <c r="T803" s="44"/>
      <c r="U803" s="44"/>
    </row>
    <row r="804" spans="1:21" ht="11.25">
      <c r="A804" s="30" t="s">
        <v>34</v>
      </c>
      <c r="B804" s="29">
        <v>1050528519</v>
      </c>
      <c r="C804" s="29">
        <v>384513673</v>
      </c>
      <c r="D804" s="29">
        <v>1066109832</v>
      </c>
      <c r="E804" s="29">
        <v>1204221640</v>
      </c>
      <c r="F804" s="29">
        <v>1634786445</v>
      </c>
      <c r="G804" s="38">
        <v>1431598867</v>
      </c>
      <c r="H804" s="38">
        <v>1826455572</v>
      </c>
      <c r="I804" s="38">
        <v>2427655130</v>
      </c>
      <c r="J804" s="38">
        <v>2687017652</v>
      </c>
      <c r="K804" s="38">
        <v>2667825879</v>
      </c>
      <c r="L804" s="38">
        <v>2930404280</v>
      </c>
      <c r="M804" s="29">
        <v>3428577876</v>
      </c>
      <c r="N804" s="34">
        <f t="shared" si="104"/>
        <v>0.1700016613407349</v>
      </c>
      <c r="O804" s="77">
        <f t="shared" si="105"/>
        <v>0.019121971015083467</v>
      </c>
      <c r="Q804" s="27"/>
      <c r="R804" s="28"/>
      <c r="S804" s="44"/>
      <c r="T804" s="44"/>
      <c r="U804" s="44"/>
    </row>
    <row r="805" spans="1:21" ht="11.25">
      <c r="A805" s="30" t="s">
        <v>21</v>
      </c>
      <c r="B805" s="29">
        <v>960610876</v>
      </c>
      <c r="C805" s="29">
        <v>1954506001</v>
      </c>
      <c r="D805" s="29">
        <v>928915747</v>
      </c>
      <c r="E805" s="29">
        <v>1561793338</v>
      </c>
      <c r="F805" s="29">
        <v>1989433690</v>
      </c>
      <c r="G805" s="38">
        <v>1955906746</v>
      </c>
      <c r="H805" s="38">
        <v>1847266794</v>
      </c>
      <c r="I805" s="38">
        <v>2389720733</v>
      </c>
      <c r="J805" s="38">
        <v>2514932834</v>
      </c>
      <c r="K805" s="38">
        <v>2347473048</v>
      </c>
      <c r="L805" s="38">
        <v>2270577331</v>
      </c>
      <c r="M805" s="29">
        <v>1904395642</v>
      </c>
      <c r="N805" s="34">
        <f t="shared" si="104"/>
        <v>-0.16127250281263383</v>
      </c>
      <c r="O805" s="77">
        <f t="shared" si="105"/>
        <v>0.019025970888154015</v>
      </c>
      <c r="Q805" s="27"/>
      <c r="R805" s="28"/>
      <c r="S805" s="44"/>
      <c r="T805" s="44"/>
      <c r="U805" s="44"/>
    </row>
    <row r="806" spans="1:21" ht="11.25">
      <c r="A806" s="30" t="s">
        <v>197</v>
      </c>
      <c r="B806" s="29">
        <v>269212643</v>
      </c>
      <c r="C806" s="29">
        <v>438056875</v>
      </c>
      <c r="D806" s="29">
        <v>807414526</v>
      </c>
      <c r="E806" s="29">
        <v>1094567970</v>
      </c>
      <c r="F806" s="29">
        <v>1721379057</v>
      </c>
      <c r="G806" s="38">
        <v>1855391632</v>
      </c>
      <c r="H806" s="38">
        <v>1575619502</v>
      </c>
      <c r="I806" s="38">
        <v>1529974402</v>
      </c>
      <c r="J806" s="38">
        <v>1892291234</v>
      </c>
      <c r="K806" s="38">
        <v>2369035036</v>
      </c>
      <c r="L806" s="38">
        <v>2587665535</v>
      </c>
      <c r="M806" s="29">
        <v>2472210634</v>
      </c>
      <c r="N806" s="34">
        <f t="shared" si="104"/>
        <v>-0.04461739720160551</v>
      </c>
      <c r="O806" s="77">
        <f t="shared" si="105"/>
        <v>0.015651651466466576</v>
      </c>
      <c r="Q806" s="27"/>
      <c r="R806" s="28"/>
      <c r="S806" s="44"/>
      <c r="T806" s="44"/>
      <c r="U806" s="44"/>
    </row>
    <row r="807" spans="1:21" ht="11.25">
      <c r="A807" s="30" t="s">
        <v>196</v>
      </c>
      <c r="B807" s="29">
        <v>155547041</v>
      </c>
      <c r="C807" s="29">
        <v>696833461</v>
      </c>
      <c r="D807" s="29">
        <v>1074691612</v>
      </c>
      <c r="E807" s="29">
        <v>1427793944</v>
      </c>
      <c r="F807" s="29">
        <v>2104300512</v>
      </c>
      <c r="G807" s="38">
        <v>1945010139</v>
      </c>
      <c r="H807" s="38">
        <v>1494331719</v>
      </c>
      <c r="I807" s="38">
        <v>1596105453</v>
      </c>
      <c r="J807" s="38">
        <v>1691564490</v>
      </c>
      <c r="K807" s="38">
        <v>1893227398</v>
      </c>
      <c r="L807" s="38">
        <v>1543255865</v>
      </c>
      <c r="M807" s="29">
        <v>1305540901</v>
      </c>
      <c r="N807" s="34">
        <f t="shared" si="104"/>
        <v>-0.15403470635765248</v>
      </c>
      <c r="O807" s="77">
        <f t="shared" si="105"/>
        <v>0.01423504550153117</v>
      </c>
      <c r="Q807" s="27"/>
      <c r="R807" s="28"/>
      <c r="S807" s="44"/>
      <c r="T807" s="44"/>
      <c r="U807" s="44"/>
    </row>
    <row r="808" spans="1:21" ht="11.25">
      <c r="A808" s="30" t="s">
        <v>35</v>
      </c>
      <c r="B808" s="29">
        <v>1537952917</v>
      </c>
      <c r="C808" s="29">
        <v>612199321</v>
      </c>
      <c r="D808" s="29">
        <v>1261208070</v>
      </c>
      <c r="E808" s="29">
        <v>1680950571</v>
      </c>
      <c r="F808" s="29">
        <v>2009673347</v>
      </c>
      <c r="G808" s="38">
        <v>1155675120</v>
      </c>
      <c r="H808" s="38">
        <v>1262785245</v>
      </c>
      <c r="I808" s="38">
        <v>1187735100</v>
      </c>
      <c r="J808" s="38">
        <v>1109786302</v>
      </c>
      <c r="K808" s="38">
        <v>1107468952</v>
      </c>
      <c r="L808" s="38">
        <v>1437699408</v>
      </c>
      <c r="M808" s="29">
        <v>1570880244</v>
      </c>
      <c r="N808" s="34">
        <f t="shared" si="104"/>
        <v>0.09263468793192975</v>
      </c>
      <c r="O808" s="77">
        <f t="shared" si="105"/>
        <v>0.013399025817501353</v>
      </c>
      <c r="Q808" s="27"/>
      <c r="R808" s="28"/>
      <c r="S808" s="44"/>
      <c r="T808" s="44"/>
      <c r="U808" s="44"/>
    </row>
    <row r="809" spans="1:21" ht="11.25">
      <c r="A809" s="30" t="s">
        <v>87</v>
      </c>
      <c r="B809" s="29"/>
      <c r="C809" s="29">
        <v>222566613</v>
      </c>
      <c r="D809" s="29">
        <v>373999932</v>
      </c>
      <c r="E809" s="29">
        <v>339990418</v>
      </c>
      <c r="F809" s="29">
        <v>672701758</v>
      </c>
      <c r="G809" s="38">
        <v>885249725</v>
      </c>
      <c r="H809" s="38">
        <v>1581682756</v>
      </c>
      <c r="I809" s="38">
        <v>1803068209</v>
      </c>
      <c r="J809" s="38">
        <v>2145203459</v>
      </c>
      <c r="K809" s="38">
        <v>2471544908</v>
      </c>
      <c r="L809" s="38">
        <v>2532421761</v>
      </c>
      <c r="M809" s="29">
        <v>2835513959</v>
      </c>
      <c r="N809" s="34">
        <f t="shared" si="104"/>
        <v>0.11968472340101655</v>
      </c>
      <c r="O809" s="77">
        <f t="shared" si="105"/>
        <v>0.01334010253367692</v>
      </c>
      <c r="Q809" s="27"/>
      <c r="R809" s="28"/>
      <c r="S809" s="44"/>
      <c r="T809" s="44"/>
      <c r="U809" s="44"/>
    </row>
    <row r="810" spans="1:21" ht="11.25">
      <c r="A810" s="30" t="s">
        <v>26</v>
      </c>
      <c r="B810" s="29">
        <v>605619081</v>
      </c>
      <c r="C810" s="29">
        <v>894595114</v>
      </c>
      <c r="D810" s="29">
        <v>855909784</v>
      </c>
      <c r="E810" s="29">
        <v>934371670</v>
      </c>
      <c r="F810" s="29">
        <v>1068287019</v>
      </c>
      <c r="G810" s="38">
        <v>1029589881</v>
      </c>
      <c r="H810" s="38">
        <v>1120482437</v>
      </c>
      <c r="I810" s="38">
        <v>1318394564</v>
      </c>
      <c r="J810" s="38">
        <v>1525236020</v>
      </c>
      <c r="K810" s="38">
        <v>1766724083</v>
      </c>
      <c r="L810" s="38">
        <v>800497274</v>
      </c>
      <c r="M810" s="29">
        <v>743439330</v>
      </c>
      <c r="N810" s="34">
        <f t="shared" si="104"/>
        <v>-0.07127812405267475</v>
      </c>
      <c r="O810" s="77">
        <f t="shared" si="105"/>
        <v>0.010648529445949184</v>
      </c>
      <c r="Q810" s="27"/>
      <c r="R810" s="28"/>
      <c r="S810" s="44"/>
      <c r="T810" s="44"/>
      <c r="U810" s="44"/>
    </row>
    <row r="811" spans="1:21" ht="11.25">
      <c r="A811" s="30" t="s">
        <v>41</v>
      </c>
      <c r="B811" s="29">
        <v>699181352</v>
      </c>
      <c r="C811" s="29">
        <v>498808176</v>
      </c>
      <c r="D811" s="29">
        <v>778926167</v>
      </c>
      <c r="E811" s="29">
        <v>1968878184</v>
      </c>
      <c r="F811" s="29">
        <v>998646696</v>
      </c>
      <c r="G811" s="38">
        <v>755693998</v>
      </c>
      <c r="H811" s="38">
        <v>723172887</v>
      </c>
      <c r="I811" s="38">
        <v>828887799</v>
      </c>
      <c r="J811" s="38">
        <v>914060795</v>
      </c>
      <c r="K811" s="38">
        <v>1004924904</v>
      </c>
      <c r="L811" s="38">
        <v>1372560622</v>
      </c>
      <c r="M811" s="29">
        <v>1346401212</v>
      </c>
      <c r="N811" s="34">
        <f t="shared" si="104"/>
        <v>-0.01905883760666416</v>
      </c>
      <c r="O811" s="77">
        <f t="shared" si="105"/>
        <v>0.009998505353056545</v>
      </c>
      <c r="Q811" s="27"/>
      <c r="R811" s="28"/>
      <c r="S811" s="44"/>
      <c r="T811" s="44"/>
      <c r="U811" s="44"/>
    </row>
    <row r="812" spans="1:21" ht="11.25">
      <c r="A812" s="30" t="s">
        <v>20</v>
      </c>
      <c r="B812" s="29">
        <v>248775625</v>
      </c>
      <c r="C812" s="29">
        <v>554308859</v>
      </c>
      <c r="D812" s="29">
        <v>526662412</v>
      </c>
      <c r="E812" s="29">
        <v>1045959420</v>
      </c>
      <c r="F812" s="29">
        <v>1792420878</v>
      </c>
      <c r="G812" s="38">
        <v>1524896638</v>
      </c>
      <c r="H812" s="38">
        <v>1334105840</v>
      </c>
      <c r="I812" s="38">
        <v>1246738029</v>
      </c>
      <c r="J812" s="38">
        <v>1087748628</v>
      </c>
      <c r="K812" s="38">
        <v>976655588</v>
      </c>
      <c r="L812" s="38">
        <v>668670082</v>
      </c>
      <c r="M812" s="29">
        <v>53985968</v>
      </c>
      <c r="N812" s="34">
        <f t="shared" si="104"/>
        <v>-0.9192636706004143</v>
      </c>
      <c r="O812" s="77">
        <f t="shared" si="105"/>
        <v>0.009301212729104653</v>
      </c>
      <c r="Q812" s="27"/>
      <c r="R812" s="28"/>
      <c r="S812" s="44"/>
      <c r="T812" s="44"/>
      <c r="U812" s="44"/>
    </row>
    <row r="813" spans="1:21" ht="11.25">
      <c r="A813" s="30" t="s">
        <v>38</v>
      </c>
      <c r="B813" s="29">
        <v>932271996</v>
      </c>
      <c r="C813" s="29">
        <v>196256095</v>
      </c>
      <c r="D813" s="29">
        <v>280749325</v>
      </c>
      <c r="E813" s="29">
        <v>466010666</v>
      </c>
      <c r="F813" s="29">
        <v>518843752</v>
      </c>
      <c r="G813" s="38">
        <v>992282821</v>
      </c>
      <c r="H813" s="38">
        <v>1477281826</v>
      </c>
      <c r="I813" s="38">
        <v>1120909364</v>
      </c>
      <c r="J813" s="38">
        <v>1036060779</v>
      </c>
      <c r="K813" s="38">
        <v>1131720378</v>
      </c>
      <c r="L813" s="38">
        <v>1219570825</v>
      </c>
      <c r="M813" s="29">
        <v>1505815593</v>
      </c>
      <c r="N813" s="34">
        <f t="shared" si="104"/>
        <v>0.2347094257522928</v>
      </c>
      <c r="O813" s="77">
        <f t="shared" si="105"/>
        <v>0.009147196772303169</v>
      </c>
      <c r="Q813" s="27"/>
      <c r="R813" s="28"/>
      <c r="S813" s="44"/>
      <c r="T813" s="44"/>
      <c r="U813" s="44"/>
    </row>
    <row r="814" spans="1:21" ht="11.25">
      <c r="A814" s="30" t="s">
        <v>47</v>
      </c>
      <c r="B814" s="29">
        <v>285315282</v>
      </c>
      <c r="C814" s="29">
        <v>394431858</v>
      </c>
      <c r="D814" s="29">
        <v>391208505</v>
      </c>
      <c r="E814" s="29">
        <v>632709774</v>
      </c>
      <c r="F814" s="29">
        <v>543876024</v>
      </c>
      <c r="G814" s="38">
        <v>716199615</v>
      </c>
      <c r="H814" s="38">
        <v>1166781142</v>
      </c>
      <c r="I814" s="38">
        <v>1192516159</v>
      </c>
      <c r="J814" s="38">
        <v>1136361288</v>
      </c>
      <c r="K814" s="38">
        <v>1209179179</v>
      </c>
      <c r="L814" s="38">
        <v>1468466806</v>
      </c>
      <c r="M814" s="29">
        <v>1542649855</v>
      </c>
      <c r="N814" s="34">
        <f t="shared" si="104"/>
        <v>0.05051734822802656</v>
      </c>
      <c r="O814" s="77">
        <f t="shared" si="105"/>
        <v>0.008980631634434902</v>
      </c>
      <c r="Q814" s="27"/>
      <c r="R814" s="28"/>
      <c r="S814" s="44"/>
      <c r="T814" s="44"/>
      <c r="U814" s="44"/>
    </row>
    <row r="815" spans="1:21" ht="11.25">
      <c r="A815" s="30" t="s">
        <v>27</v>
      </c>
      <c r="B815" s="29">
        <v>407572138</v>
      </c>
      <c r="C815" s="29">
        <v>296717863</v>
      </c>
      <c r="D815" s="29">
        <v>429428418</v>
      </c>
      <c r="E815" s="29">
        <v>612590052</v>
      </c>
      <c r="F815" s="29">
        <v>723347844</v>
      </c>
      <c r="G815" s="38">
        <v>862237157</v>
      </c>
      <c r="H815" s="38">
        <v>1004095831</v>
      </c>
      <c r="I815" s="38">
        <v>1095341647</v>
      </c>
      <c r="J815" s="38">
        <v>1234607995</v>
      </c>
      <c r="K815" s="38">
        <v>1129730917</v>
      </c>
      <c r="L815" s="38">
        <v>1243713290</v>
      </c>
      <c r="M815" s="29">
        <v>1533849076</v>
      </c>
      <c r="N815" s="34">
        <f t="shared" si="104"/>
        <v>0.2332818892688684</v>
      </c>
      <c r="O815" s="77">
        <f t="shared" si="105"/>
        <v>0.008891105925312925</v>
      </c>
      <c r="Q815" s="27"/>
      <c r="R815" s="28"/>
      <c r="S815" s="44"/>
      <c r="T815" s="44"/>
      <c r="U815" s="44"/>
    </row>
    <row r="816" spans="1:21" ht="11.25">
      <c r="A816" s="30" t="s">
        <v>119</v>
      </c>
      <c r="B816" s="29"/>
      <c r="C816" s="29"/>
      <c r="D816" s="29">
        <v>170177167</v>
      </c>
      <c r="E816" s="29">
        <v>380023248</v>
      </c>
      <c r="F816" s="29">
        <v>818323489</v>
      </c>
      <c r="G816" s="38">
        <v>955082367</v>
      </c>
      <c r="H816" s="38">
        <v>1077475994</v>
      </c>
      <c r="I816" s="38"/>
      <c r="J816" s="38">
        <v>1070442842</v>
      </c>
      <c r="K816" s="38">
        <v>1356276053</v>
      </c>
      <c r="L816" s="38">
        <v>1697466174</v>
      </c>
      <c r="M816" s="29">
        <v>1752915014</v>
      </c>
      <c r="N816" s="34">
        <f t="shared" si="104"/>
        <v>0.032665652399621825</v>
      </c>
      <c r="O816" s="77">
        <f t="shared" si="105"/>
        <v>0.007802089301696987</v>
      </c>
      <c r="Q816" s="27"/>
      <c r="R816" s="28"/>
      <c r="S816" s="44"/>
      <c r="T816" s="44"/>
      <c r="U816" s="44"/>
    </row>
    <row r="817" spans="1:21" ht="11.25">
      <c r="A817" s="30" t="s">
        <v>25</v>
      </c>
      <c r="B817" s="29">
        <v>169064439</v>
      </c>
      <c r="C817" s="29">
        <v>81378161</v>
      </c>
      <c r="D817" s="29">
        <v>177979984</v>
      </c>
      <c r="E817" s="29">
        <v>230224278</v>
      </c>
      <c r="F817" s="29">
        <v>269467067</v>
      </c>
      <c r="G817" s="38">
        <v>426260114</v>
      </c>
      <c r="H817" s="38">
        <v>713787504</v>
      </c>
      <c r="I817" s="38">
        <v>927910494</v>
      </c>
      <c r="J817" s="38">
        <v>1370506929</v>
      </c>
      <c r="K817" s="38">
        <v>1560231249</v>
      </c>
      <c r="L817" s="38">
        <v>1765565601</v>
      </c>
      <c r="M817" s="29">
        <v>1458583591</v>
      </c>
      <c r="N817" s="34">
        <f t="shared" si="104"/>
        <v>-0.17387176654672487</v>
      </c>
      <c r="O817" s="77">
        <f t="shared" si="105"/>
        <v>0.007695106632196841</v>
      </c>
      <c r="Q817" s="27"/>
      <c r="R817" s="28"/>
      <c r="S817" s="44"/>
      <c r="T817" s="44"/>
      <c r="U817" s="44"/>
    </row>
    <row r="818" spans="1:21" ht="11.25">
      <c r="A818" s="30" t="s">
        <v>198</v>
      </c>
      <c r="B818" s="29">
        <v>72980000</v>
      </c>
      <c r="C818" s="29">
        <v>223940546</v>
      </c>
      <c r="D818" s="29">
        <v>219949878</v>
      </c>
      <c r="E818" s="29">
        <v>600155418</v>
      </c>
      <c r="F818" s="29">
        <v>1388732909</v>
      </c>
      <c r="G818" s="38">
        <v>1161277038</v>
      </c>
      <c r="H818" s="38">
        <v>997987077</v>
      </c>
      <c r="I818" s="38">
        <v>1099403908</v>
      </c>
      <c r="J818" s="38">
        <v>1004038452</v>
      </c>
      <c r="K818" s="38">
        <v>1180840201</v>
      </c>
      <c r="L818" s="38">
        <v>346743649</v>
      </c>
      <c r="M818" s="29">
        <v>44953148</v>
      </c>
      <c r="N818" s="34">
        <f t="shared" si="104"/>
        <v>-0.8703562469575326</v>
      </c>
      <c r="O818" s="77">
        <f t="shared" si="105"/>
        <v>0.007014007892540417</v>
      </c>
      <c r="Q818" s="27"/>
      <c r="R818" s="28"/>
      <c r="S818" s="44"/>
      <c r="T818" s="44"/>
      <c r="U818" s="44"/>
    </row>
    <row r="819" spans="1:21" ht="11.25">
      <c r="A819" s="30" t="s">
        <v>99</v>
      </c>
      <c r="B819" s="29"/>
      <c r="C819" s="29"/>
      <c r="D819" s="29">
        <v>218814169</v>
      </c>
      <c r="E819" s="29">
        <v>459439679</v>
      </c>
      <c r="F819" s="29">
        <v>659010524</v>
      </c>
      <c r="G819" s="38">
        <v>536947610</v>
      </c>
      <c r="H819" s="38">
        <v>797529773</v>
      </c>
      <c r="I819" s="38">
        <v>1056347200</v>
      </c>
      <c r="J819" s="38">
        <v>1355138579</v>
      </c>
      <c r="K819" s="38">
        <v>1579101326</v>
      </c>
      <c r="L819" s="38">
        <v>747352380</v>
      </c>
      <c r="M819" s="29">
        <v>784186538</v>
      </c>
      <c r="N819" s="34">
        <f t="shared" si="104"/>
        <v>0.04928619883434382</v>
      </c>
      <c r="O819" s="77">
        <f t="shared" si="105"/>
        <v>0.00689028149398616</v>
      </c>
      <c r="Q819" s="27"/>
      <c r="R819" s="28"/>
      <c r="S819" s="44"/>
      <c r="T819" s="44"/>
      <c r="U819" s="44"/>
    </row>
    <row r="820" spans="1:21" ht="11.25">
      <c r="A820" s="30" t="s">
        <v>43</v>
      </c>
      <c r="B820" s="29">
        <v>418473085</v>
      </c>
      <c r="C820" s="29">
        <v>608679919</v>
      </c>
      <c r="D820" s="29">
        <v>478834433</v>
      </c>
      <c r="E820" s="29">
        <v>989545744</v>
      </c>
      <c r="F820" s="29">
        <v>951307480</v>
      </c>
      <c r="G820" s="38">
        <v>790750030</v>
      </c>
      <c r="H820" s="38">
        <v>679780764</v>
      </c>
      <c r="I820" s="38">
        <v>671976958</v>
      </c>
      <c r="J820" s="38">
        <v>701310344</v>
      </c>
      <c r="K820" s="38">
        <v>11139285</v>
      </c>
      <c r="L820" s="38">
        <v>1107562897</v>
      </c>
      <c r="M820" s="29">
        <v>537506759</v>
      </c>
      <c r="N820" s="34">
        <f t="shared" si="104"/>
        <v>-0.5146941447244959</v>
      </c>
      <c r="O820" s="77">
        <f aca="true" t="shared" si="106" ref="O820:O851">SUM(B820:M820)/SUM($B$886:$M$886)</f>
        <v>0.006682577375937466</v>
      </c>
      <c r="Q820" s="27"/>
      <c r="R820" s="28"/>
      <c r="S820" s="44"/>
      <c r="T820" s="44"/>
      <c r="U820" s="44"/>
    </row>
    <row r="821" spans="1:21" ht="11.25">
      <c r="A821" s="30" t="s">
        <v>102</v>
      </c>
      <c r="B821" s="29"/>
      <c r="C821" s="29">
        <v>740947875</v>
      </c>
      <c r="D821" s="29">
        <v>848499901</v>
      </c>
      <c r="E821" s="29">
        <v>1191597875</v>
      </c>
      <c r="F821" s="29">
        <v>1523243550</v>
      </c>
      <c r="G821" s="38">
        <v>1179976846</v>
      </c>
      <c r="H821" s="38">
        <v>1207478152</v>
      </c>
      <c r="I821" s="38">
        <v>1187751407</v>
      </c>
      <c r="J821" s="38"/>
      <c r="K821" s="38"/>
      <c r="L821" s="38"/>
      <c r="M821" s="29" t="s">
        <v>225</v>
      </c>
      <c r="N821" s="34">
        <v>0</v>
      </c>
      <c r="O821" s="77">
        <f t="shared" si="106"/>
        <v>0.0066259237062303335</v>
      </c>
      <c r="Q821" s="27"/>
      <c r="R821" s="28"/>
      <c r="S821" s="44"/>
      <c r="T821" s="44"/>
      <c r="U821" s="44"/>
    </row>
    <row r="822" spans="1:21" ht="11.25">
      <c r="A822" s="30" t="s">
        <v>98</v>
      </c>
      <c r="B822" s="29"/>
      <c r="C822" s="29"/>
      <c r="D822" s="29">
        <v>267360350</v>
      </c>
      <c r="E822" s="29">
        <v>853732000</v>
      </c>
      <c r="F822" s="29">
        <v>1026037587</v>
      </c>
      <c r="G822" s="38">
        <v>1170230963</v>
      </c>
      <c r="H822" s="38">
        <v>654963186</v>
      </c>
      <c r="I822" s="38">
        <v>665155829</v>
      </c>
      <c r="J822" s="38">
        <v>730471066</v>
      </c>
      <c r="K822" s="38">
        <v>683498425</v>
      </c>
      <c r="L822" s="38">
        <v>1404773000</v>
      </c>
      <c r="M822" s="29">
        <v>0</v>
      </c>
      <c r="N822" s="34">
        <f>M822/L822-1</f>
        <v>-1</v>
      </c>
      <c r="O822" s="77">
        <f t="shared" si="106"/>
        <v>0.006269990272121128</v>
      </c>
      <c r="Q822" s="27"/>
      <c r="R822" s="28"/>
      <c r="S822" s="44"/>
      <c r="T822" s="44"/>
      <c r="U822" s="44"/>
    </row>
    <row r="823" spans="1:21" ht="11.25">
      <c r="A823" s="30" t="s">
        <v>24</v>
      </c>
      <c r="B823" s="29">
        <v>330283999</v>
      </c>
      <c r="C823" s="29">
        <v>607851883</v>
      </c>
      <c r="D823" s="29">
        <v>595145005</v>
      </c>
      <c r="E823" s="29">
        <v>953175531</v>
      </c>
      <c r="F823" s="29">
        <v>1014164525</v>
      </c>
      <c r="G823" s="38">
        <v>772309997</v>
      </c>
      <c r="H823" s="38">
        <v>608677533</v>
      </c>
      <c r="I823" s="38">
        <v>464604251</v>
      </c>
      <c r="J823" s="38">
        <v>574123262</v>
      </c>
      <c r="K823" s="38">
        <v>492802769</v>
      </c>
      <c r="L823" s="38">
        <v>530222369</v>
      </c>
      <c r="M823" s="29">
        <v>439218677</v>
      </c>
      <c r="N823" s="34">
        <f>M823/L823-1</f>
        <v>-0.17163306816276547</v>
      </c>
      <c r="O823" s="77">
        <f t="shared" si="106"/>
        <v>0.00620806368358588</v>
      </c>
      <c r="Q823" s="27"/>
      <c r="R823" s="28"/>
      <c r="S823" s="44"/>
      <c r="T823" s="44"/>
      <c r="U823" s="44"/>
    </row>
    <row r="824" spans="1:21" ht="11.25">
      <c r="A824" s="30" t="s">
        <v>23</v>
      </c>
      <c r="B824" s="29">
        <v>400091156</v>
      </c>
      <c r="C824" s="29">
        <v>140793244</v>
      </c>
      <c r="D824" s="29">
        <v>300659557</v>
      </c>
      <c r="E824" s="29">
        <v>607303640</v>
      </c>
      <c r="F824" s="29">
        <v>582952334</v>
      </c>
      <c r="G824" s="38">
        <v>375706842</v>
      </c>
      <c r="H824" s="38">
        <v>603180090</v>
      </c>
      <c r="I824" s="38">
        <v>693731092</v>
      </c>
      <c r="J824" s="38">
        <v>752349036</v>
      </c>
      <c r="K824" s="38">
        <v>787526070</v>
      </c>
      <c r="L824" s="38">
        <v>945688333</v>
      </c>
      <c r="M824" s="29">
        <v>1102171961</v>
      </c>
      <c r="N824" s="34">
        <f>M824/L824-1</f>
        <v>0.16547061282186726</v>
      </c>
      <c r="O824" s="77">
        <f t="shared" si="106"/>
        <v>0.0061320234441871405</v>
      </c>
      <c r="Q824" s="27"/>
      <c r="R824" s="28"/>
      <c r="S824" s="44"/>
      <c r="T824" s="44"/>
      <c r="U824" s="44"/>
    </row>
    <row r="825" spans="1:21" ht="11.25">
      <c r="A825" s="30" t="s">
        <v>133</v>
      </c>
      <c r="B825" s="29"/>
      <c r="C825" s="29"/>
      <c r="D825" s="29"/>
      <c r="E825" s="29"/>
      <c r="F825" s="29"/>
      <c r="G825" s="38">
        <v>3392979145</v>
      </c>
      <c r="H825" s="38">
        <v>3351139942</v>
      </c>
      <c r="I825" s="38"/>
      <c r="J825" s="38"/>
      <c r="K825" s="38"/>
      <c r="L825" s="38"/>
      <c r="M825" s="29"/>
      <c r="N825" s="34">
        <v>0</v>
      </c>
      <c r="O825" s="77">
        <f t="shared" si="106"/>
        <v>0.0056711775436700165</v>
      </c>
      <c r="Q825" s="27"/>
      <c r="R825" s="28"/>
      <c r="S825" s="44"/>
      <c r="T825" s="44"/>
      <c r="U825" s="44"/>
    </row>
    <row r="826" spans="1:21" ht="11.25">
      <c r="A826" s="30" t="s">
        <v>200</v>
      </c>
      <c r="B826" s="29">
        <v>263883955</v>
      </c>
      <c r="C826" s="29">
        <v>497622540</v>
      </c>
      <c r="D826" s="29">
        <v>343567789</v>
      </c>
      <c r="E826" s="29">
        <v>674397779</v>
      </c>
      <c r="F826" s="29">
        <v>1587448678</v>
      </c>
      <c r="G826" s="38">
        <v>1235959219</v>
      </c>
      <c r="H826" s="38">
        <v>724434471</v>
      </c>
      <c r="I826" s="38">
        <v>655214472</v>
      </c>
      <c r="J826" s="38"/>
      <c r="K826" s="38"/>
      <c r="L826" s="38"/>
      <c r="M826" s="29">
        <v>621481760</v>
      </c>
      <c r="N826" s="34">
        <v>1</v>
      </c>
      <c r="O826" s="77">
        <f t="shared" si="106"/>
        <v>0.005553359376817146</v>
      </c>
      <c r="Q826" s="27"/>
      <c r="R826" s="28"/>
      <c r="S826" s="44"/>
      <c r="T826" s="44"/>
      <c r="U826" s="44"/>
    </row>
    <row r="827" spans="1:21" ht="11.25">
      <c r="A827" s="30" t="s">
        <v>29</v>
      </c>
      <c r="B827" s="29">
        <v>61275634</v>
      </c>
      <c r="C827" s="29">
        <v>192115687</v>
      </c>
      <c r="D827" s="29">
        <v>618342435</v>
      </c>
      <c r="E827" s="29">
        <v>700712749</v>
      </c>
      <c r="F827" s="29">
        <v>851399780</v>
      </c>
      <c r="G827" s="38">
        <v>498541527</v>
      </c>
      <c r="H827" s="38">
        <v>522688671</v>
      </c>
      <c r="I827" s="38">
        <v>496549813</v>
      </c>
      <c r="J827" s="38">
        <v>513976982</v>
      </c>
      <c r="K827" s="38">
        <v>634701710</v>
      </c>
      <c r="L827" s="38">
        <v>479153755</v>
      </c>
      <c r="M827" s="29">
        <v>605721903</v>
      </c>
      <c r="N827" s="34">
        <f>M827/L827-1</f>
        <v>0.2641493397041206</v>
      </c>
      <c r="O827" s="77">
        <f t="shared" si="106"/>
        <v>0.005192753175905019</v>
      </c>
      <c r="Q827" s="27"/>
      <c r="R827" s="28"/>
      <c r="S827" s="44"/>
      <c r="T827" s="44"/>
      <c r="U827" s="44"/>
    </row>
    <row r="828" spans="1:21" ht="11.25">
      <c r="A828" s="30" t="s">
        <v>100</v>
      </c>
      <c r="B828" s="29"/>
      <c r="C828" s="29"/>
      <c r="D828" s="29">
        <v>152987469</v>
      </c>
      <c r="E828" s="29">
        <v>284215890</v>
      </c>
      <c r="F828" s="29">
        <v>353495271</v>
      </c>
      <c r="G828" s="38">
        <v>300223312</v>
      </c>
      <c r="H828" s="38">
        <v>427463340</v>
      </c>
      <c r="I828" s="38">
        <v>579564835</v>
      </c>
      <c r="J828" s="38">
        <v>783517316</v>
      </c>
      <c r="K828" s="38">
        <v>898618595</v>
      </c>
      <c r="L828" s="38">
        <v>1179693095</v>
      </c>
      <c r="M828" s="29">
        <v>1086062728</v>
      </c>
      <c r="N828" s="34">
        <f>M828/L828-1</f>
        <v>-0.07936841149349949</v>
      </c>
      <c r="O828" s="77">
        <f t="shared" si="106"/>
        <v>0.005083991266415128</v>
      </c>
      <c r="Q828" s="27"/>
      <c r="R828" s="28"/>
      <c r="S828" s="44"/>
      <c r="T828" s="44"/>
      <c r="U828" s="44"/>
    </row>
    <row r="829" spans="1:21" ht="11.25">
      <c r="A829" s="30" t="s">
        <v>28</v>
      </c>
      <c r="B829" s="29">
        <v>920798374</v>
      </c>
      <c r="C829" s="29">
        <v>476487535</v>
      </c>
      <c r="D829" s="29">
        <v>381712225</v>
      </c>
      <c r="E829" s="29">
        <v>411941436</v>
      </c>
      <c r="F829" s="29">
        <v>340540204</v>
      </c>
      <c r="G829" s="38">
        <v>476145588</v>
      </c>
      <c r="H829" s="38">
        <v>470937635</v>
      </c>
      <c r="I829" s="38">
        <v>548802797</v>
      </c>
      <c r="J829" s="38">
        <v>528838774</v>
      </c>
      <c r="K829" s="38">
        <v>581789311</v>
      </c>
      <c r="L829" s="38">
        <v>282851274</v>
      </c>
      <c r="M829" s="29">
        <v>280364949</v>
      </c>
      <c r="N829" s="34">
        <f>M829/L829-1</f>
        <v>-0.008790220262539838</v>
      </c>
      <c r="O829" s="77">
        <f t="shared" si="106"/>
        <v>0.004794187985875204</v>
      </c>
      <c r="Q829" s="27"/>
      <c r="R829" s="28"/>
      <c r="S829" s="44"/>
      <c r="T829" s="44"/>
      <c r="U829" s="44"/>
    </row>
    <row r="830" spans="1:21" ht="11.25">
      <c r="A830" s="30" t="s">
        <v>134</v>
      </c>
      <c r="B830" s="29"/>
      <c r="C830" s="29"/>
      <c r="D830" s="29"/>
      <c r="E830" s="29"/>
      <c r="F830" s="29"/>
      <c r="G830" s="38">
        <v>2361451066</v>
      </c>
      <c r="H830" s="38">
        <v>2809546505</v>
      </c>
      <c r="I830" s="38"/>
      <c r="J830" s="38"/>
      <c r="K830" s="38"/>
      <c r="L830" s="38"/>
      <c r="M830" s="29"/>
      <c r="N830" s="34">
        <v>0</v>
      </c>
      <c r="O830" s="77">
        <f t="shared" si="106"/>
        <v>0.004348328510324747</v>
      </c>
      <c r="Q830" s="27"/>
      <c r="R830" s="28"/>
      <c r="S830" s="44"/>
      <c r="T830" s="44"/>
      <c r="U830" s="44"/>
    </row>
    <row r="831" spans="1:21" ht="11.25">
      <c r="A831" s="30" t="s">
        <v>39</v>
      </c>
      <c r="B831" s="29">
        <v>238803291</v>
      </c>
      <c r="C831" s="29">
        <v>429023219</v>
      </c>
      <c r="D831" s="29">
        <v>351513151</v>
      </c>
      <c r="E831" s="29">
        <v>347320192</v>
      </c>
      <c r="F831" s="29">
        <v>466592536</v>
      </c>
      <c r="G831" s="38">
        <v>253790289</v>
      </c>
      <c r="H831" s="38">
        <v>420133105</v>
      </c>
      <c r="I831" s="38">
        <v>570657146</v>
      </c>
      <c r="J831" s="38">
        <v>479537286</v>
      </c>
      <c r="K831" s="38">
        <v>466765742</v>
      </c>
      <c r="L831" s="38">
        <v>651063899</v>
      </c>
      <c r="M831" s="29">
        <v>472046901</v>
      </c>
      <c r="N831" s="34">
        <f aca="true" t="shared" si="107" ref="N831:N838">M831/L831-1</f>
        <v>-0.2749607193317902</v>
      </c>
      <c r="O831" s="77">
        <f t="shared" si="106"/>
        <v>0.004328356282482519</v>
      </c>
      <c r="Q831" s="27"/>
      <c r="R831" s="28"/>
      <c r="S831" s="44"/>
      <c r="T831" s="44"/>
      <c r="U831" s="44"/>
    </row>
    <row r="832" spans="1:21" ht="11.25">
      <c r="A832" s="30" t="s">
        <v>32</v>
      </c>
      <c r="B832" s="29">
        <v>193840758</v>
      </c>
      <c r="C832" s="29">
        <v>59697390</v>
      </c>
      <c r="D832" s="29">
        <v>88995787</v>
      </c>
      <c r="E832" s="29">
        <v>387011573</v>
      </c>
      <c r="F832" s="29">
        <v>268617466</v>
      </c>
      <c r="G832" s="38">
        <v>307433559</v>
      </c>
      <c r="H832" s="38">
        <v>303752433</v>
      </c>
      <c r="I832" s="38">
        <v>556312598</v>
      </c>
      <c r="J832" s="38">
        <v>550952838</v>
      </c>
      <c r="K832" s="38">
        <v>541068063</v>
      </c>
      <c r="L832" s="38">
        <v>820289585</v>
      </c>
      <c r="M832" s="29">
        <v>876585159</v>
      </c>
      <c r="N832" s="34">
        <f t="shared" si="107"/>
        <v>0.06862890256006349</v>
      </c>
      <c r="O832" s="77">
        <f t="shared" si="106"/>
        <v>0.004166322275754499</v>
      </c>
      <c r="Q832" s="27"/>
      <c r="R832" s="28"/>
      <c r="S832" s="44"/>
      <c r="T832" s="44"/>
      <c r="U832" s="44"/>
    </row>
    <row r="833" spans="1:21" ht="11.25">
      <c r="A833" s="30" t="s">
        <v>122</v>
      </c>
      <c r="B833" s="29"/>
      <c r="C833" s="29"/>
      <c r="D833" s="29"/>
      <c r="E833" s="29">
        <v>636675290</v>
      </c>
      <c r="F833" s="29">
        <v>817940159</v>
      </c>
      <c r="G833" s="38">
        <v>441858067</v>
      </c>
      <c r="H833" s="38">
        <v>434397408</v>
      </c>
      <c r="I833" s="38">
        <v>303669089</v>
      </c>
      <c r="J833" s="38">
        <v>492296721</v>
      </c>
      <c r="K833" s="38">
        <v>491163797</v>
      </c>
      <c r="L833" s="38">
        <v>333997367</v>
      </c>
      <c r="M833" s="29">
        <v>216527933</v>
      </c>
      <c r="N833" s="34">
        <f t="shared" si="107"/>
        <v>-0.3517076648092259</v>
      </c>
      <c r="O833" s="77">
        <f t="shared" si="106"/>
        <v>0.0035053429184761955</v>
      </c>
      <c r="Q833" s="27"/>
      <c r="R833" s="28"/>
      <c r="S833" s="44"/>
      <c r="T833" s="44"/>
      <c r="U833" s="44"/>
    </row>
    <row r="834" spans="1:21" ht="11.25">
      <c r="A834" s="30" t="s">
        <v>40</v>
      </c>
      <c r="B834" s="29">
        <v>97528782</v>
      </c>
      <c r="C834" s="29">
        <v>70763606</v>
      </c>
      <c r="D834" s="29">
        <v>224677498</v>
      </c>
      <c r="E834" s="29">
        <v>327082590</v>
      </c>
      <c r="F834" s="29">
        <v>327860895</v>
      </c>
      <c r="G834" s="38">
        <v>316375655</v>
      </c>
      <c r="H834" s="38">
        <v>291471132</v>
      </c>
      <c r="I834" s="38">
        <v>1051318896</v>
      </c>
      <c r="J834" s="38">
        <v>332159785</v>
      </c>
      <c r="K834" s="38">
        <v>234465735</v>
      </c>
      <c r="L834" s="38">
        <v>340479044</v>
      </c>
      <c r="M834" s="29">
        <v>294540981</v>
      </c>
      <c r="N834" s="34">
        <f t="shared" si="107"/>
        <v>-0.1349218514605557</v>
      </c>
      <c r="O834" s="77">
        <f t="shared" si="106"/>
        <v>0.0032868742209740567</v>
      </c>
      <c r="Q834" s="27"/>
      <c r="R834" s="28"/>
      <c r="S834" s="44"/>
      <c r="T834" s="44"/>
      <c r="U834" s="44"/>
    </row>
    <row r="835" spans="1:21" ht="11.25">
      <c r="A835" s="30" t="s">
        <v>31</v>
      </c>
      <c r="B835" s="29">
        <v>120592788</v>
      </c>
      <c r="C835" s="29">
        <v>244510861</v>
      </c>
      <c r="D835" s="29">
        <v>345637253</v>
      </c>
      <c r="E835" s="29">
        <v>387273312</v>
      </c>
      <c r="F835" s="29">
        <v>504114362</v>
      </c>
      <c r="G835" s="38">
        <v>318734646</v>
      </c>
      <c r="H835" s="38">
        <v>411372923</v>
      </c>
      <c r="I835" s="38">
        <v>294729044</v>
      </c>
      <c r="J835" s="38">
        <v>286674903</v>
      </c>
      <c r="K835" s="38">
        <v>289013965</v>
      </c>
      <c r="L835" s="38">
        <v>328580750</v>
      </c>
      <c r="M835" s="29">
        <v>375788849</v>
      </c>
      <c r="N835" s="34">
        <f t="shared" si="107"/>
        <v>0.14367274711010913</v>
      </c>
      <c r="O835" s="77">
        <f t="shared" si="106"/>
        <v>0.0032854438859487964</v>
      </c>
      <c r="Q835" s="27"/>
      <c r="R835" s="28"/>
      <c r="S835" s="44"/>
      <c r="T835" s="44"/>
      <c r="U835" s="44"/>
    </row>
    <row r="836" spans="1:21" ht="11.25">
      <c r="A836" s="30" t="s">
        <v>101</v>
      </c>
      <c r="B836" s="29"/>
      <c r="C836" s="29"/>
      <c r="D836" s="29">
        <v>32451079</v>
      </c>
      <c r="E836" s="29">
        <v>82019550</v>
      </c>
      <c r="F836" s="29">
        <v>274920083</v>
      </c>
      <c r="G836" s="38">
        <v>361495264</v>
      </c>
      <c r="H836" s="38">
        <v>384570600</v>
      </c>
      <c r="I836" s="38">
        <v>663346796</v>
      </c>
      <c r="J836" s="38">
        <v>488646512</v>
      </c>
      <c r="K836" s="38">
        <v>627399951</v>
      </c>
      <c r="L836" s="38">
        <v>430260859</v>
      </c>
      <c r="M836" s="29">
        <v>464171418</v>
      </c>
      <c r="N836" s="34">
        <f t="shared" si="107"/>
        <v>0.07881395272350344</v>
      </c>
      <c r="O836" s="77">
        <f t="shared" si="106"/>
        <v>0.0032032523287912535</v>
      </c>
      <c r="Q836" s="27"/>
      <c r="R836" s="28"/>
      <c r="S836" s="44"/>
      <c r="T836" s="44"/>
      <c r="U836" s="44"/>
    </row>
    <row r="837" spans="1:21" ht="11.25">
      <c r="A837" s="30" t="s">
        <v>86</v>
      </c>
      <c r="B837" s="29"/>
      <c r="C837" s="29">
        <v>56027461</v>
      </c>
      <c r="D837" s="29">
        <v>108588688</v>
      </c>
      <c r="E837" s="29">
        <v>217979445</v>
      </c>
      <c r="F837" s="29">
        <v>142850836</v>
      </c>
      <c r="G837" s="38">
        <v>430976188</v>
      </c>
      <c r="H837" s="38">
        <v>496399667</v>
      </c>
      <c r="I837" s="38">
        <v>400086325</v>
      </c>
      <c r="J837" s="38">
        <v>329322243</v>
      </c>
      <c r="K837" s="38">
        <v>346491264</v>
      </c>
      <c r="L837" s="38">
        <v>670192949</v>
      </c>
      <c r="M837" s="29">
        <v>485683937</v>
      </c>
      <c r="N837" s="34">
        <f t="shared" si="107"/>
        <v>-0.27530730109188306</v>
      </c>
      <c r="O837" s="77">
        <f t="shared" si="106"/>
        <v>0.0030984054186590213</v>
      </c>
      <c r="Q837" s="27"/>
      <c r="R837" s="28"/>
      <c r="S837" s="44"/>
      <c r="T837" s="44"/>
      <c r="U837" s="44"/>
    </row>
    <row r="838" spans="1:21" ht="11.25">
      <c r="A838" s="30" t="s">
        <v>83</v>
      </c>
      <c r="B838" s="29"/>
      <c r="C838" s="29">
        <v>162624615</v>
      </c>
      <c r="D838" s="29">
        <v>225294428</v>
      </c>
      <c r="E838" s="29">
        <v>289788200</v>
      </c>
      <c r="F838" s="29">
        <v>421564878</v>
      </c>
      <c r="G838" s="38">
        <v>347852633</v>
      </c>
      <c r="H838" s="38">
        <v>276588957</v>
      </c>
      <c r="I838" s="38">
        <v>369347956</v>
      </c>
      <c r="J838" s="38">
        <v>391126889</v>
      </c>
      <c r="K838" s="38">
        <v>476714327</v>
      </c>
      <c r="L838" s="38">
        <v>386625828</v>
      </c>
      <c r="M838" s="29">
        <v>150298463</v>
      </c>
      <c r="N838" s="34">
        <f t="shared" si="107"/>
        <v>-0.6112560203815458</v>
      </c>
      <c r="O838" s="77">
        <f t="shared" si="106"/>
        <v>0.002941347663783855</v>
      </c>
      <c r="Q838" s="27"/>
      <c r="R838" s="28"/>
      <c r="S838" s="44"/>
      <c r="T838" s="44"/>
      <c r="U838" s="44"/>
    </row>
    <row r="839" spans="1:21" ht="11.25">
      <c r="A839" s="30" t="s">
        <v>203</v>
      </c>
      <c r="B839" s="29"/>
      <c r="C839" s="29"/>
      <c r="D839" s="29"/>
      <c r="E839" s="29"/>
      <c r="F839" s="29">
        <v>399716356</v>
      </c>
      <c r="G839" s="38">
        <v>1240191138</v>
      </c>
      <c r="H839" s="38">
        <v>861607061</v>
      </c>
      <c r="I839" s="38">
        <v>963455645</v>
      </c>
      <c r="J839" s="38"/>
      <c r="K839" s="38"/>
      <c r="L839" s="38"/>
      <c r="M839" s="29"/>
      <c r="N839" s="34">
        <v>0</v>
      </c>
      <c r="O839" s="77">
        <f t="shared" si="106"/>
        <v>0.0029137180014516856</v>
      </c>
      <c r="Q839" s="27"/>
      <c r="R839" s="28"/>
      <c r="S839" s="44"/>
      <c r="T839" s="44"/>
      <c r="U839" s="44"/>
    </row>
    <row r="840" spans="1:21" ht="11.25">
      <c r="A840" s="30" t="s">
        <v>135</v>
      </c>
      <c r="B840" s="29"/>
      <c r="C840" s="29"/>
      <c r="D840" s="29"/>
      <c r="E840" s="29"/>
      <c r="F840" s="29"/>
      <c r="G840" s="38">
        <v>1802649932</v>
      </c>
      <c r="H840" s="38">
        <v>1623563675</v>
      </c>
      <c r="I840" s="38"/>
      <c r="J840" s="38"/>
      <c r="K840" s="38"/>
      <c r="L840" s="38"/>
      <c r="M840" s="29"/>
      <c r="N840" s="34">
        <v>0</v>
      </c>
      <c r="O840" s="77">
        <f t="shared" si="106"/>
        <v>0.002881127307684958</v>
      </c>
      <c r="Q840" s="27"/>
      <c r="R840" s="28"/>
      <c r="S840" s="44"/>
      <c r="T840" s="44"/>
      <c r="U840" s="44"/>
    </row>
    <row r="841" spans="1:21" ht="11.25">
      <c r="A841" s="30" t="s">
        <v>118</v>
      </c>
      <c r="B841" s="29"/>
      <c r="C841" s="29"/>
      <c r="D841" s="29"/>
      <c r="E841" s="29"/>
      <c r="F841" s="29">
        <v>364541200</v>
      </c>
      <c r="G841" s="38">
        <v>353873062</v>
      </c>
      <c r="H841" s="38">
        <v>186732286</v>
      </c>
      <c r="I841" s="38">
        <v>400633331</v>
      </c>
      <c r="J841" s="38">
        <v>399996821</v>
      </c>
      <c r="K841" s="38">
        <v>365583565</v>
      </c>
      <c r="L841" s="38">
        <v>487359073</v>
      </c>
      <c r="M841" s="29">
        <v>490832616</v>
      </c>
      <c r="N841" s="34">
        <f>M841/L841-1</f>
        <v>0.007127276770735325</v>
      </c>
      <c r="O841" s="77">
        <f t="shared" si="106"/>
        <v>0.0025643898538382703</v>
      </c>
      <c r="Q841" s="27"/>
      <c r="R841" s="28"/>
      <c r="S841" s="44"/>
      <c r="T841" s="44"/>
      <c r="U841" s="44"/>
    </row>
    <row r="842" spans="1:21" ht="11.25">
      <c r="A842" s="30" t="s">
        <v>36</v>
      </c>
      <c r="B842" s="29">
        <v>122170982</v>
      </c>
      <c r="C842" s="29">
        <v>34610179</v>
      </c>
      <c r="D842" s="29">
        <v>65480501</v>
      </c>
      <c r="E842" s="29">
        <v>109123116</v>
      </c>
      <c r="F842" s="29">
        <v>97776815</v>
      </c>
      <c r="G842" s="38">
        <v>125533180</v>
      </c>
      <c r="H842" s="38">
        <v>217532069</v>
      </c>
      <c r="I842" s="38">
        <v>347251249</v>
      </c>
      <c r="J842" s="38">
        <v>386431357</v>
      </c>
      <c r="K842" s="38">
        <v>498004864</v>
      </c>
      <c r="L842" s="38">
        <v>397863784</v>
      </c>
      <c r="M842" s="29">
        <v>644542226</v>
      </c>
      <c r="N842" s="34">
        <f>M842/L842-1</f>
        <v>0.6200072786720392</v>
      </c>
      <c r="O842" s="77">
        <f t="shared" si="106"/>
        <v>0.0025616723515831377</v>
      </c>
      <c r="Q842" s="27"/>
      <c r="R842" s="28"/>
      <c r="S842" s="44"/>
      <c r="T842" s="44"/>
      <c r="U842" s="44"/>
    </row>
    <row r="843" spans="1:21" ht="11.25">
      <c r="A843" s="30" t="s">
        <v>202</v>
      </c>
      <c r="B843" s="29">
        <v>51176577</v>
      </c>
      <c r="C843" s="29">
        <v>99915963</v>
      </c>
      <c r="D843" s="29">
        <v>82399830</v>
      </c>
      <c r="E843" s="29">
        <v>153248375</v>
      </c>
      <c r="F843" s="29">
        <v>299698543</v>
      </c>
      <c r="G843" s="38">
        <v>201994213</v>
      </c>
      <c r="H843" s="38">
        <v>199212559</v>
      </c>
      <c r="I843" s="38">
        <v>256521078</v>
      </c>
      <c r="J843" s="38">
        <v>388347798</v>
      </c>
      <c r="K843" s="38">
        <v>530368565</v>
      </c>
      <c r="L843" s="38">
        <v>388146640</v>
      </c>
      <c r="M843" s="29">
        <v>379879078</v>
      </c>
      <c r="N843" s="34">
        <f>M843/L843-1</f>
        <v>-0.021300099364508163</v>
      </c>
      <c r="O843" s="77">
        <f t="shared" si="106"/>
        <v>0.002548713045834036</v>
      </c>
      <c r="Q843" s="27"/>
      <c r="R843" s="28"/>
      <c r="S843" s="44"/>
      <c r="T843" s="44"/>
      <c r="U843" s="44"/>
    </row>
    <row r="844" spans="1:21" ht="11.25">
      <c r="A844" s="30" t="s">
        <v>42</v>
      </c>
      <c r="B844" s="29">
        <v>139756854</v>
      </c>
      <c r="C844" s="29">
        <v>73266694</v>
      </c>
      <c r="D844" s="29">
        <v>118357004</v>
      </c>
      <c r="E844" s="29">
        <v>220683251</v>
      </c>
      <c r="F844" s="29">
        <v>471795426</v>
      </c>
      <c r="G844" s="38">
        <v>153456823</v>
      </c>
      <c r="H844" s="38">
        <v>170756937</v>
      </c>
      <c r="I844" s="38">
        <v>280933831</v>
      </c>
      <c r="J844" s="38">
        <v>247434489</v>
      </c>
      <c r="K844" s="38">
        <v>331617151</v>
      </c>
      <c r="L844" s="38">
        <v>291508835</v>
      </c>
      <c r="M844" s="29">
        <v>456673550</v>
      </c>
      <c r="N844" s="34">
        <f>M844/L844-1</f>
        <v>0.5665856233825641</v>
      </c>
      <c r="O844" s="77">
        <f t="shared" si="106"/>
        <v>0.002485923880875871</v>
      </c>
      <c r="Q844" s="27"/>
      <c r="R844" s="28"/>
      <c r="S844" s="44"/>
      <c r="T844" s="44"/>
      <c r="U844" s="44"/>
    </row>
    <row r="845" spans="1:21" ht="11.25">
      <c r="A845" s="30" t="s">
        <v>199</v>
      </c>
      <c r="B845" s="29"/>
      <c r="C845" s="29"/>
      <c r="D845" s="29"/>
      <c r="E845" s="29"/>
      <c r="F845" s="29">
        <v>601301330</v>
      </c>
      <c r="G845" s="38">
        <v>944099636</v>
      </c>
      <c r="H845" s="38">
        <v>787649520</v>
      </c>
      <c r="I845" s="38">
        <v>603604328</v>
      </c>
      <c r="J845" s="38"/>
      <c r="K845" s="38"/>
      <c r="L845" s="38"/>
      <c r="M845" s="29"/>
      <c r="N845" s="34">
        <v>0</v>
      </c>
      <c r="O845" s="77">
        <f t="shared" si="106"/>
        <v>0.0024694538485790013</v>
      </c>
      <c r="Q845" s="27"/>
      <c r="R845" s="28"/>
      <c r="S845" s="44"/>
      <c r="T845" s="44"/>
      <c r="U845" s="44"/>
    </row>
    <row r="846" spans="1:21" ht="11.25">
      <c r="A846" s="30" t="s">
        <v>204</v>
      </c>
      <c r="B846" s="29"/>
      <c r="C846" s="29">
        <v>38110724</v>
      </c>
      <c r="D846" s="29">
        <v>88719848</v>
      </c>
      <c r="E846" s="29">
        <v>181454344</v>
      </c>
      <c r="F846" s="29">
        <v>248679651</v>
      </c>
      <c r="G846" s="38">
        <v>335901317</v>
      </c>
      <c r="H846" s="38">
        <v>265902618</v>
      </c>
      <c r="I846" s="38">
        <v>350286523</v>
      </c>
      <c r="J846" s="38">
        <v>503732708</v>
      </c>
      <c r="K846" s="38">
        <v>330853675</v>
      </c>
      <c r="L846" s="38">
        <v>259936517</v>
      </c>
      <c r="M846" s="29">
        <v>315897234</v>
      </c>
      <c r="N846" s="34">
        <f>M846/L846-1</f>
        <v>0.21528609233461404</v>
      </c>
      <c r="O846" s="77">
        <f t="shared" si="106"/>
        <v>0.0024550073549173155</v>
      </c>
      <c r="Q846" s="27"/>
      <c r="R846" s="28"/>
      <c r="S846" s="44"/>
      <c r="T846" s="44"/>
      <c r="U846" s="44"/>
    </row>
    <row r="847" spans="1:21" ht="11.25">
      <c r="A847" s="30" t="s">
        <v>30</v>
      </c>
      <c r="B847" s="29">
        <v>161488665</v>
      </c>
      <c r="C847" s="29">
        <v>19930499</v>
      </c>
      <c r="D847" s="29">
        <v>200656252</v>
      </c>
      <c r="E847" s="29">
        <v>263626941</v>
      </c>
      <c r="F847" s="29">
        <v>221113366</v>
      </c>
      <c r="G847" s="38">
        <v>188478252</v>
      </c>
      <c r="H847" s="38">
        <v>207540965</v>
      </c>
      <c r="I847" s="38">
        <v>229087778</v>
      </c>
      <c r="J847" s="38">
        <v>240395069</v>
      </c>
      <c r="K847" s="38">
        <v>479022129</v>
      </c>
      <c r="L847" s="38">
        <v>278712681</v>
      </c>
      <c r="M847" s="29">
        <v>373857680</v>
      </c>
      <c r="N847" s="34">
        <f>M847/L847-1</f>
        <v>0.3413730536358337</v>
      </c>
      <c r="O847" s="77">
        <f t="shared" si="106"/>
        <v>0.0024082824517906052</v>
      </c>
      <c r="Q847" s="27"/>
      <c r="R847" s="28"/>
      <c r="S847" s="44"/>
      <c r="T847" s="44"/>
      <c r="U847" s="44"/>
    </row>
    <row r="848" spans="1:21" ht="11.25">
      <c r="A848" s="30" t="s">
        <v>205</v>
      </c>
      <c r="B848" s="29"/>
      <c r="C848" s="29"/>
      <c r="D848" s="29"/>
      <c r="E848" s="29"/>
      <c r="F848" s="29"/>
      <c r="G848" s="38">
        <v>743255701</v>
      </c>
      <c r="H848" s="38">
        <v>566670499</v>
      </c>
      <c r="I848" s="38">
        <v>759005412</v>
      </c>
      <c r="J848" s="38">
        <v>597521884</v>
      </c>
      <c r="K848" s="38"/>
      <c r="L848" s="38"/>
      <c r="M848" s="29"/>
      <c r="N848" s="34">
        <v>0</v>
      </c>
      <c r="O848" s="77">
        <f t="shared" si="106"/>
        <v>0.002242239645041963</v>
      </c>
      <c r="Q848" s="27"/>
      <c r="R848" s="28"/>
      <c r="S848" s="44"/>
      <c r="T848" s="44"/>
      <c r="U848" s="44"/>
    </row>
    <row r="849" spans="1:21" ht="11.25">
      <c r="A849" s="30" t="s">
        <v>201</v>
      </c>
      <c r="B849" s="29"/>
      <c r="C849" s="29"/>
      <c r="D849" s="29">
        <v>124716915</v>
      </c>
      <c r="E849" s="29">
        <v>158347320</v>
      </c>
      <c r="F849" s="29">
        <v>507874364</v>
      </c>
      <c r="G849" s="38">
        <v>330205871</v>
      </c>
      <c r="H849" s="38">
        <v>270643906</v>
      </c>
      <c r="I849" s="38">
        <v>218066496</v>
      </c>
      <c r="J849" s="38">
        <v>265439197</v>
      </c>
      <c r="K849" s="38">
        <v>378855401</v>
      </c>
      <c r="L849" s="38">
        <v>277172679</v>
      </c>
      <c r="M849" s="29">
        <v>71811243</v>
      </c>
      <c r="N849" s="34">
        <f>M849/L849-1</f>
        <v>-0.7409151462579759</v>
      </c>
      <c r="O849" s="77">
        <f t="shared" si="106"/>
        <v>0.0021889933207651794</v>
      </c>
      <c r="Q849" s="27"/>
      <c r="R849" s="28"/>
      <c r="S849" s="44"/>
      <c r="T849" s="44"/>
      <c r="U849" s="44"/>
    </row>
    <row r="850" spans="1:21" ht="11.25">
      <c r="A850" s="30" t="s">
        <v>37</v>
      </c>
      <c r="B850" s="29">
        <v>57687186</v>
      </c>
      <c r="C850" s="29">
        <v>62689784</v>
      </c>
      <c r="D850" s="29">
        <v>108673199</v>
      </c>
      <c r="E850" s="29">
        <v>128931260</v>
      </c>
      <c r="F850" s="29">
        <v>180456730</v>
      </c>
      <c r="G850" s="38">
        <v>119572895</v>
      </c>
      <c r="H850" s="38">
        <v>167015036</v>
      </c>
      <c r="I850" s="38">
        <v>343433461</v>
      </c>
      <c r="J850" s="38">
        <v>287737336</v>
      </c>
      <c r="K850" s="38">
        <v>408639916</v>
      </c>
      <c r="L850" s="38">
        <v>361488930</v>
      </c>
      <c r="M850" s="29">
        <v>279936462</v>
      </c>
      <c r="N850" s="34">
        <f>M850/L850-1</f>
        <v>-0.22560156406449294</v>
      </c>
      <c r="O850" s="77">
        <f t="shared" si="106"/>
        <v>0.0021075336445690977</v>
      </c>
      <c r="Q850" s="27"/>
      <c r="R850" s="28"/>
      <c r="S850" s="44"/>
      <c r="T850" s="44"/>
      <c r="U850" s="44"/>
    </row>
    <row r="851" spans="1:21" ht="11.25">
      <c r="A851" s="30" t="s">
        <v>207</v>
      </c>
      <c r="B851" s="29">
        <v>57208952</v>
      </c>
      <c r="C851" s="29">
        <v>183590177</v>
      </c>
      <c r="D851" s="29">
        <v>265617851</v>
      </c>
      <c r="E851" s="29">
        <v>446117165</v>
      </c>
      <c r="F851" s="29">
        <v>712738807</v>
      </c>
      <c r="G851" s="38">
        <v>572801871</v>
      </c>
      <c r="H851" s="38"/>
      <c r="I851" s="38"/>
      <c r="J851" s="38"/>
      <c r="K851" s="38"/>
      <c r="L851" s="38"/>
      <c r="M851" s="29"/>
      <c r="N851" s="34">
        <v>0</v>
      </c>
      <c r="O851" s="77">
        <f t="shared" si="106"/>
        <v>0.001882012982498636</v>
      </c>
      <c r="Q851" s="27"/>
      <c r="R851" s="28"/>
      <c r="S851" s="44"/>
      <c r="T851" s="44"/>
      <c r="U851" s="44"/>
    </row>
    <row r="852" spans="1:21" ht="11.25">
      <c r="A852" s="30" t="s">
        <v>117</v>
      </c>
      <c r="B852" s="29"/>
      <c r="C852" s="29"/>
      <c r="D852" s="29"/>
      <c r="E852" s="29"/>
      <c r="F852" s="29">
        <v>10072026</v>
      </c>
      <c r="G852" s="38">
        <v>45477900</v>
      </c>
      <c r="H852" s="38">
        <v>111518950</v>
      </c>
      <c r="I852" s="38">
        <v>154387440</v>
      </c>
      <c r="J852" s="38">
        <v>168979945</v>
      </c>
      <c r="K852" s="38">
        <v>257848306</v>
      </c>
      <c r="L852" s="38">
        <v>340924708</v>
      </c>
      <c r="M852" s="29">
        <v>397018065</v>
      </c>
      <c r="N852" s="34">
        <f aca="true" t="shared" si="108" ref="N852:N861">M852/L852-1</f>
        <v>0.1645329765890713</v>
      </c>
      <c r="O852" s="77">
        <f aca="true" t="shared" si="109" ref="O852:O886">SUM(B852:M852)/SUM($B$886:$M$886)</f>
        <v>0.0012497791048268338</v>
      </c>
      <c r="Q852" s="27"/>
      <c r="R852" s="28"/>
      <c r="S852" s="44"/>
      <c r="T852" s="44"/>
      <c r="U852" s="44"/>
    </row>
    <row r="853" spans="1:21" ht="11.25">
      <c r="A853" s="30" t="s">
        <v>206</v>
      </c>
      <c r="B853" s="29"/>
      <c r="C853" s="29"/>
      <c r="D853" s="29">
        <v>46398068</v>
      </c>
      <c r="E853" s="29">
        <v>130365132</v>
      </c>
      <c r="F853" s="29">
        <v>157480129</v>
      </c>
      <c r="G853" s="38">
        <v>259884000</v>
      </c>
      <c r="H853" s="38">
        <v>158142800</v>
      </c>
      <c r="I853" s="38">
        <v>96594491</v>
      </c>
      <c r="J853" s="38">
        <v>170200365</v>
      </c>
      <c r="K853" s="38">
        <v>198236292</v>
      </c>
      <c r="L853" s="38">
        <v>162610045</v>
      </c>
      <c r="M853" s="29">
        <v>55952574</v>
      </c>
      <c r="N853" s="34">
        <f t="shared" si="108"/>
        <v>-0.6559094857885317</v>
      </c>
      <c r="O853" s="77">
        <f t="shared" si="109"/>
        <v>0.0012074281277829608</v>
      </c>
      <c r="Q853" s="27"/>
      <c r="R853" s="28"/>
      <c r="S853" s="44"/>
      <c r="T853" s="44"/>
      <c r="U853" s="44"/>
    </row>
    <row r="854" spans="1:21" ht="11.25">
      <c r="A854" s="30" t="s">
        <v>223</v>
      </c>
      <c r="B854" s="29"/>
      <c r="C854" s="29"/>
      <c r="D854" s="29"/>
      <c r="E854" s="29"/>
      <c r="F854" s="29">
        <v>19488087</v>
      </c>
      <c r="G854" s="38">
        <v>91015746</v>
      </c>
      <c r="H854" s="38">
        <v>137075551</v>
      </c>
      <c r="I854" s="38">
        <v>203083372</v>
      </c>
      <c r="J854" s="38">
        <v>224274740</v>
      </c>
      <c r="K854" s="38">
        <v>408608550</v>
      </c>
      <c r="L854" s="38">
        <v>262225948</v>
      </c>
      <c r="M854" s="29">
        <v>74711670</v>
      </c>
      <c r="N854" s="34">
        <f t="shared" si="108"/>
        <v>-0.7150866625906906</v>
      </c>
      <c r="O854" s="77">
        <f t="shared" si="109"/>
        <v>0.0011944947816765778</v>
      </c>
      <c r="Q854" s="27"/>
      <c r="R854" s="28"/>
      <c r="S854" s="44"/>
      <c r="T854" s="44"/>
      <c r="U854" s="44"/>
    </row>
    <row r="855" spans="1:21" ht="11.25">
      <c r="A855" s="30" t="s">
        <v>136</v>
      </c>
      <c r="B855" s="29"/>
      <c r="C855" s="29"/>
      <c r="D855" s="29"/>
      <c r="E855" s="29"/>
      <c r="F855" s="29"/>
      <c r="G855" s="38">
        <v>5585639</v>
      </c>
      <c r="H855" s="38">
        <v>251491760</v>
      </c>
      <c r="I855" s="38">
        <v>109127114</v>
      </c>
      <c r="J855" s="38">
        <v>159967350</v>
      </c>
      <c r="K855" s="38">
        <v>216823987</v>
      </c>
      <c r="L855" s="38">
        <v>375328209</v>
      </c>
      <c r="M855" s="29">
        <v>277915722</v>
      </c>
      <c r="N855" s="34">
        <f t="shared" si="108"/>
        <v>-0.2595394768209389</v>
      </c>
      <c r="O855" s="77">
        <f t="shared" si="109"/>
        <v>0.0011741079286172963</v>
      </c>
      <c r="Q855" s="27"/>
      <c r="R855" s="28"/>
      <c r="S855" s="44"/>
      <c r="T855" s="44"/>
      <c r="U855" s="44"/>
    </row>
    <row r="856" spans="1:21" ht="11.25">
      <c r="A856" s="30" t="s">
        <v>210</v>
      </c>
      <c r="B856" s="29"/>
      <c r="C856" s="29">
        <v>30262735</v>
      </c>
      <c r="D856" s="29">
        <v>60803603</v>
      </c>
      <c r="E856" s="29">
        <v>73697335</v>
      </c>
      <c r="F856" s="29">
        <v>152962850</v>
      </c>
      <c r="G856" s="38">
        <v>148279800</v>
      </c>
      <c r="H856" s="38">
        <v>85947137</v>
      </c>
      <c r="I856" s="38">
        <v>128766900</v>
      </c>
      <c r="J856" s="38">
        <v>114571600</v>
      </c>
      <c r="K856" s="38">
        <v>134281926</v>
      </c>
      <c r="L856" s="38">
        <v>145773600</v>
      </c>
      <c r="M856" s="29">
        <v>68237665</v>
      </c>
      <c r="N856" s="34">
        <f t="shared" si="108"/>
        <v>-0.5318928461669328</v>
      </c>
      <c r="O856" s="77">
        <f t="shared" si="109"/>
        <v>0.0009616488593932335</v>
      </c>
      <c r="Q856" s="27"/>
      <c r="R856" s="28"/>
      <c r="S856" s="44"/>
      <c r="T856" s="44"/>
      <c r="U856" s="44"/>
    </row>
    <row r="857" spans="1:21" ht="11.25">
      <c r="A857" s="30" t="s">
        <v>120</v>
      </c>
      <c r="B857" s="29"/>
      <c r="C857" s="29"/>
      <c r="D857" s="29"/>
      <c r="E857" s="29">
        <v>16793137</v>
      </c>
      <c r="F857" s="29">
        <v>9377635</v>
      </c>
      <c r="G857" s="38">
        <v>3033249</v>
      </c>
      <c r="H857" s="38">
        <v>5585922</v>
      </c>
      <c r="I857" s="38">
        <v>283874992</v>
      </c>
      <c r="J857" s="38">
        <v>142531241</v>
      </c>
      <c r="K857" s="38">
        <v>218488173</v>
      </c>
      <c r="L857" s="38">
        <v>217510585</v>
      </c>
      <c r="M857" s="29">
        <v>174514110</v>
      </c>
      <c r="N857" s="34">
        <f t="shared" si="108"/>
        <v>-0.19767532232971563</v>
      </c>
      <c r="O857" s="77">
        <f t="shared" si="109"/>
        <v>0.0009012077315474103</v>
      </c>
      <c r="Q857" s="27"/>
      <c r="R857" s="28"/>
      <c r="S857" s="44"/>
      <c r="T857" s="44"/>
      <c r="U857" s="44"/>
    </row>
    <row r="858" spans="1:21" ht="11.25">
      <c r="A858" s="30" t="s">
        <v>208</v>
      </c>
      <c r="B858" s="29"/>
      <c r="C858" s="29"/>
      <c r="D858" s="29">
        <v>59246592</v>
      </c>
      <c r="E858" s="29">
        <v>118618673</v>
      </c>
      <c r="F858" s="29">
        <v>163287744</v>
      </c>
      <c r="G858" s="38">
        <v>101997206</v>
      </c>
      <c r="H858" s="38">
        <v>113717029</v>
      </c>
      <c r="I858" s="38">
        <v>105870371</v>
      </c>
      <c r="J858" s="38">
        <v>87170138</v>
      </c>
      <c r="K858" s="38">
        <v>97483998</v>
      </c>
      <c r="L858" s="38">
        <v>88629366</v>
      </c>
      <c r="M858" s="29">
        <v>54914296</v>
      </c>
      <c r="N858" s="34">
        <f t="shared" si="108"/>
        <v>-0.3804051808291171</v>
      </c>
      <c r="O858" s="77">
        <f t="shared" si="109"/>
        <v>0.0008332846127028916</v>
      </c>
      <c r="Q858" s="27"/>
      <c r="R858" s="28"/>
      <c r="S858" s="44"/>
      <c r="T858" s="44"/>
      <c r="U858" s="44"/>
    </row>
    <row r="859" spans="1:21" ht="11.25">
      <c r="A859" s="30" t="s">
        <v>179</v>
      </c>
      <c r="B859" s="29"/>
      <c r="C859" s="29">
        <v>2785376</v>
      </c>
      <c r="D859" s="29">
        <v>1319677</v>
      </c>
      <c r="E859" s="29">
        <v>8717333</v>
      </c>
      <c r="F859" s="29">
        <v>12738835</v>
      </c>
      <c r="G859" s="38">
        <v>15760118</v>
      </c>
      <c r="H859" s="38">
        <v>62733688</v>
      </c>
      <c r="I859" s="38">
        <v>106251885</v>
      </c>
      <c r="J859" s="38">
        <v>92228431</v>
      </c>
      <c r="K859" s="38">
        <v>151064568</v>
      </c>
      <c r="L859" s="38">
        <v>167971475</v>
      </c>
      <c r="M859" s="29">
        <v>178463791</v>
      </c>
      <c r="N859" s="34">
        <f t="shared" si="108"/>
        <v>0.06246486791879402</v>
      </c>
      <c r="O859" s="77">
        <f t="shared" si="109"/>
        <v>0.0006727552511186058</v>
      </c>
      <c r="Q859" s="27"/>
      <c r="R859" s="28"/>
      <c r="S859" s="44"/>
      <c r="T859" s="44"/>
      <c r="U859" s="44"/>
    </row>
    <row r="860" spans="1:21" ht="11.25">
      <c r="A860" s="30" t="s">
        <v>181</v>
      </c>
      <c r="B860" s="29"/>
      <c r="C860" s="29"/>
      <c r="D860" s="29"/>
      <c r="E860" s="29"/>
      <c r="F860" s="29"/>
      <c r="G860" s="38"/>
      <c r="H860" s="38">
        <v>82590000</v>
      </c>
      <c r="I860" s="38">
        <v>73981110</v>
      </c>
      <c r="J860" s="38">
        <v>110457352</v>
      </c>
      <c r="K860" s="38">
        <v>158036142</v>
      </c>
      <c r="L860" s="38">
        <v>191244658</v>
      </c>
      <c r="M860" s="29">
        <v>97961052</v>
      </c>
      <c r="N860" s="34">
        <f t="shared" si="108"/>
        <v>-0.4877710414269454</v>
      </c>
      <c r="O860" s="77">
        <f t="shared" si="109"/>
        <v>0.0006006349699066237</v>
      </c>
      <c r="Q860" s="27"/>
      <c r="R860" s="28"/>
      <c r="S860" s="44"/>
      <c r="T860" s="44"/>
      <c r="U860" s="44"/>
    </row>
    <row r="861" spans="1:21" ht="11.25">
      <c r="A861" s="30" t="s">
        <v>209</v>
      </c>
      <c r="B861" s="29"/>
      <c r="C861" s="29"/>
      <c r="D861" s="29"/>
      <c r="E861" s="29"/>
      <c r="F861" s="29"/>
      <c r="G861" s="38"/>
      <c r="H861" s="38"/>
      <c r="I861" s="38">
        <v>130656500</v>
      </c>
      <c r="J861" s="38">
        <v>77322110</v>
      </c>
      <c r="K861" s="38">
        <v>172519225</v>
      </c>
      <c r="L861" s="38">
        <v>132535210</v>
      </c>
      <c r="M861" s="29">
        <v>64832624</v>
      </c>
      <c r="N861" s="34">
        <f t="shared" si="108"/>
        <v>-0.5108271681163066</v>
      </c>
      <c r="O861" s="77">
        <f t="shared" si="109"/>
        <v>0.0004859313370678401</v>
      </c>
      <c r="Q861" s="27"/>
      <c r="R861" s="28"/>
      <c r="S861" s="44"/>
      <c r="T861" s="44"/>
      <c r="U861" s="44"/>
    </row>
    <row r="862" spans="1:21" ht="11.25">
      <c r="A862" s="30" t="s">
        <v>180</v>
      </c>
      <c r="B862" s="29"/>
      <c r="C862" s="29"/>
      <c r="D862" s="29"/>
      <c r="E862" s="29"/>
      <c r="F862" s="29"/>
      <c r="G862" s="38"/>
      <c r="H862" s="38">
        <v>85997456</v>
      </c>
      <c r="I862" s="38">
        <v>124746468</v>
      </c>
      <c r="J862" s="38"/>
      <c r="K862" s="38"/>
      <c r="L862" s="38"/>
      <c r="M862" s="29">
        <v>339551374</v>
      </c>
      <c r="N862" s="34">
        <v>1</v>
      </c>
      <c r="O862" s="77">
        <f t="shared" si="109"/>
        <v>0.00046274721667067143</v>
      </c>
      <c r="Q862" s="27"/>
      <c r="R862" s="28"/>
      <c r="S862" s="44"/>
      <c r="T862" s="44"/>
      <c r="U862" s="44"/>
    </row>
    <row r="863" spans="1:21" ht="11.25">
      <c r="A863" s="30" t="s">
        <v>139</v>
      </c>
      <c r="B863" s="29"/>
      <c r="C863" s="29"/>
      <c r="D863" s="29"/>
      <c r="E863" s="29"/>
      <c r="F863" s="29"/>
      <c r="G863" s="38">
        <v>51105116</v>
      </c>
      <c r="H863" s="38">
        <v>77568287</v>
      </c>
      <c r="I863" s="38">
        <v>107479983</v>
      </c>
      <c r="J863" s="38">
        <v>750000</v>
      </c>
      <c r="K863" s="38">
        <v>117082997</v>
      </c>
      <c r="L863" s="38">
        <v>93126739</v>
      </c>
      <c r="M863" s="29">
        <v>54544789</v>
      </c>
      <c r="N863" s="34">
        <f>M863/L863-1</f>
        <v>-0.41429508231787215</v>
      </c>
      <c r="O863" s="77">
        <f t="shared" si="109"/>
        <v>0.0004218476931926709</v>
      </c>
      <c r="Q863" s="27"/>
      <c r="R863" s="28"/>
      <c r="S863" s="44"/>
      <c r="T863" s="44"/>
      <c r="U863" s="44"/>
    </row>
    <row r="864" spans="1:21" ht="11.25">
      <c r="A864" s="30" t="s">
        <v>132</v>
      </c>
      <c r="B864" s="29"/>
      <c r="C864" s="29"/>
      <c r="D864" s="29"/>
      <c r="E864" s="29"/>
      <c r="F864" s="29"/>
      <c r="G864" s="38">
        <v>19518027</v>
      </c>
      <c r="H864" s="38">
        <v>70775400</v>
      </c>
      <c r="I864" s="38">
        <v>50790335</v>
      </c>
      <c r="J864" s="38">
        <v>73339245</v>
      </c>
      <c r="K864" s="38">
        <v>109839276</v>
      </c>
      <c r="L864" s="38"/>
      <c r="M864" s="29">
        <v>164391279</v>
      </c>
      <c r="N864" s="34">
        <v>1</v>
      </c>
      <c r="O864" s="77">
        <f t="shared" si="109"/>
        <v>0.00041091224394163256</v>
      </c>
      <c r="Q864" s="27"/>
      <c r="R864" s="28"/>
      <c r="S864" s="44"/>
      <c r="T864" s="44"/>
      <c r="U864" s="44"/>
    </row>
    <row r="865" spans="1:21" ht="11.25">
      <c r="A865" s="30" t="s">
        <v>138</v>
      </c>
      <c r="B865" s="29"/>
      <c r="C865" s="29"/>
      <c r="D865" s="29"/>
      <c r="E865" s="29"/>
      <c r="F865" s="29"/>
      <c r="G865" s="38">
        <v>35798096</v>
      </c>
      <c r="H865" s="38">
        <v>103194177</v>
      </c>
      <c r="I865" s="38"/>
      <c r="J865" s="38">
        <v>90989900</v>
      </c>
      <c r="K865" s="38">
        <v>70784555</v>
      </c>
      <c r="L865" s="38">
        <v>75399549</v>
      </c>
      <c r="M865" s="29">
        <v>53793250</v>
      </c>
      <c r="N865" s="34">
        <f aca="true" t="shared" si="110" ref="N865:N877">M865/L865-1</f>
        <v>-0.28655740367890004</v>
      </c>
      <c r="O865" s="77">
        <f t="shared" si="109"/>
        <v>0.0003615560138772772</v>
      </c>
      <c r="Q865" s="27"/>
      <c r="R865" s="28"/>
      <c r="S865" s="44"/>
      <c r="T865" s="44"/>
      <c r="U865" s="44"/>
    </row>
    <row r="866" spans="1:21" ht="11.25">
      <c r="A866" s="30" t="s">
        <v>191</v>
      </c>
      <c r="B866" s="29"/>
      <c r="C866" s="29"/>
      <c r="D866" s="29"/>
      <c r="E866" s="29"/>
      <c r="F866" s="29"/>
      <c r="G866" s="38"/>
      <c r="H866" s="38"/>
      <c r="I866" s="38"/>
      <c r="J866" s="38"/>
      <c r="K866" s="38">
        <v>75296577</v>
      </c>
      <c r="L866" s="38">
        <v>167407400</v>
      </c>
      <c r="M866" s="29">
        <v>129028534</v>
      </c>
      <c r="N866" s="34">
        <f t="shared" si="110"/>
        <v>-0.22925429819709287</v>
      </c>
      <c r="O866" s="77">
        <f t="shared" si="109"/>
        <v>0.00031259250340032847</v>
      </c>
      <c r="Q866" s="27"/>
      <c r="R866" s="28"/>
      <c r="S866" s="44"/>
      <c r="T866" s="44"/>
      <c r="U866" s="44"/>
    </row>
    <row r="867" spans="1:21" ht="11.25">
      <c r="A867" s="30" t="s">
        <v>211</v>
      </c>
      <c r="B867" s="29"/>
      <c r="C867" s="29"/>
      <c r="D867" s="29"/>
      <c r="E867" s="29"/>
      <c r="F867" s="29"/>
      <c r="G867" s="38">
        <v>22654761</v>
      </c>
      <c r="H867" s="38">
        <v>64107000</v>
      </c>
      <c r="I867" s="38">
        <v>72705725</v>
      </c>
      <c r="J867" s="38">
        <v>61686380</v>
      </c>
      <c r="K867" s="38">
        <v>49292311</v>
      </c>
      <c r="L867" s="38">
        <v>62468700</v>
      </c>
      <c r="M867" s="29">
        <v>33464721</v>
      </c>
      <c r="N867" s="34">
        <f t="shared" si="110"/>
        <v>-0.46429618352871116</v>
      </c>
      <c r="O867" s="77">
        <f t="shared" si="109"/>
        <v>0.0003080912009163115</v>
      </c>
      <c r="Q867" s="27"/>
      <c r="R867" s="28"/>
      <c r="S867" s="44"/>
      <c r="T867" s="44"/>
      <c r="U867" s="44"/>
    </row>
    <row r="868" spans="1:21" ht="11.25">
      <c r="A868" s="30" t="s">
        <v>185</v>
      </c>
      <c r="B868" s="29"/>
      <c r="C868" s="29"/>
      <c r="D868" s="29"/>
      <c r="E868" s="29"/>
      <c r="F868" s="29"/>
      <c r="G868" s="38"/>
      <c r="H868" s="38"/>
      <c r="I868" s="38">
        <v>56954026</v>
      </c>
      <c r="J868" s="38">
        <v>68978960</v>
      </c>
      <c r="K868" s="38">
        <v>87677240</v>
      </c>
      <c r="L868" s="38">
        <v>69981434</v>
      </c>
      <c r="M868" s="29">
        <v>47839782</v>
      </c>
      <c r="N868" s="34">
        <f t="shared" si="110"/>
        <v>-0.31639323081033177</v>
      </c>
      <c r="O868" s="77">
        <f t="shared" si="109"/>
        <v>0.0002787030488177042</v>
      </c>
      <c r="Q868" s="27"/>
      <c r="R868" s="28"/>
      <c r="S868" s="44"/>
      <c r="T868" s="44"/>
      <c r="U868" s="44"/>
    </row>
    <row r="869" spans="1:21" ht="11.25">
      <c r="A869" s="30" t="s">
        <v>212</v>
      </c>
      <c r="B869" s="29"/>
      <c r="C869" s="29"/>
      <c r="D869" s="29"/>
      <c r="E869" s="29"/>
      <c r="F869" s="29"/>
      <c r="G869" s="38"/>
      <c r="H869" s="38"/>
      <c r="I869" s="38">
        <v>101906110</v>
      </c>
      <c r="J869" s="38">
        <v>84285523</v>
      </c>
      <c r="K869" s="38">
        <v>39123560</v>
      </c>
      <c r="L869" s="38">
        <v>86765860</v>
      </c>
      <c r="M869" s="29">
        <v>0</v>
      </c>
      <c r="N869" s="34">
        <f t="shared" si="110"/>
        <v>-1</v>
      </c>
      <c r="O869" s="77">
        <f t="shared" si="109"/>
        <v>0.0002624311695489034</v>
      </c>
      <c r="Q869" s="27"/>
      <c r="R869" s="28"/>
      <c r="S869" s="44"/>
      <c r="T869" s="44"/>
      <c r="U869" s="44"/>
    </row>
    <row r="870" spans="1:21" ht="11.25">
      <c r="A870" s="30" t="s">
        <v>214</v>
      </c>
      <c r="B870" s="29"/>
      <c r="C870" s="29"/>
      <c r="D870" s="29"/>
      <c r="E870" s="29">
        <v>80930472</v>
      </c>
      <c r="F870" s="29">
        <v>17595649</v>
      </c>
      <c r="G870" s="38">
        <v>14736000</v>
      </c>
      <c r="H870" s="38">
        <v>25546000</v>
      </c>
      <c r="I870" s="38">
        <v>16390500</v>
      </c>
      <c r="J870" s="38">
        <v>24077175</v>
      </c>
      <c r="K870" s="38">
        <v>18816419</v>
      </c>
      <c r="L870" s="38">
        <v>34100155</v>
      </c>
      <c r="M870" s="29">
        <v>54029850</v>
      </c>
      <c r="N870" s="34">
        <f t="shared" si="110"/>
        <v>0.5844458771521712</v>
      </c>
      <c r="O870" s="77">
        <f t="shared" si="109"/>
        <v>0.00024068629358759412</v>
      </c>
      <c r="Q870" s="27"/>
      <c r="R870" s="28"/>
      <c r="S870" s="44"/>
      <c r="T870" s="44"/>
      <c r="U870" s="44"/>
    </row>
    <row r="871" spans="1:21" ht="11.25">
      <c r="A871" s="30" t="s">
        <v>184</v>
      </c>
      <c r="B871" s="29"/>
      <c r="C871" s="29"/>
      <c r="D871" s="29"/>
      <c r="E871" s="29"/>
      <c r="F871" s="29"/>
      <c r="G871" s="38"/>
      <c r="H871" s="38"/>
      <c r="I871" s="38">
        <v>20488345</v>
      </c>
      <c r="J871" s="38">
        <v>20387950</v>
      </c>
      <c r="K871" s="38">
        <v>72680631</v>
      </c>
      <c r="L871" s="38">
        <v>92141814</v>
      </c>
      <c r="M871" s="29">
        <v>71437907</v>
      </c>
      <c r="N871" s="34">
        <f t="shared" si="110"/>
        <v>-0.2246961081100487</v>
      </c>
      <c r="O871" s="77">
        <f t="shared" si="109"/>
        <v>0.00023304617085187666</v>
      </c>
      <c r="Q871" s="27"/>
      <c r="R871" s="28"/>
      <c r="S871" s="44"/>
      <c r="T871" s="44"/>
      <c r="U871" s="44"/>
    </row>
    <row r="872" spans="1:21" ht="11.25">
      <c r="A872" s="30" t="s">
        <v>82</v>
      </c>
      <c r="B872" s="29"/>
      <c r="C872" s="29">
        <v>22621791</v>
      </c>
      <c r="D872" s="29">
        <v>20940000</v>
      </c>
      <c r="E872" s="29">
        <v>35920000</v>
      </c>
      <c r="F872" s="29">
        <v>34136500</v>
      </c>
      <c r="G872" s="38">
        <v>27765000</v>
      </c>
      <c r="H872" s="38">
        <v>17652500</v>
      </c>
      <c r="I872" s="38">
        <v>14290000</v>
      </c>
      <c r="J872" s="38">
        <v>17521200</v>
      </c>
      <c r="K872" s="38">
        <v>19178144</v>
      </c>
      <c r="L872" s="38">
        <v>22186021</v>
      </c>
      <c r="M872" s="29">
        <v>0</v>
      </c>
      <c r="N872" s="34">
        <f t="shared" si="110"/>
        <v>-1</v>
      </c>
      <c r="O872" s="77">
        <f t="shared" si="109"/>
        <v>0.00019526800703079802</v>
      </c>
      <c r="Q872" s="27"/>
      <c r="R872" s="28"/>
      <c r="S872" s="44"/>
      <c r="T872" s="44"/>
      <c r="U872" s="44"/>
    </row>
    <row r="873" spans="1:21" ht="11.25">
      <c r="A873" s="30" t="s">
        <v>186</v>
      </c>
      <c r="B873" s="29"/>
      <c r="C873" s="29"/>
      <c r="D873" s="29"/>
      <c r="E873" s="29"/>
      <c r="F873" s="29"/>
      <c r="G873" s="38"/>
      <c r="H873" s="38"/>
      <c r="I873" s="38"/>
      <c r="J873" s="38">
        <v>88788600</v>
      </c>
      <c r="K873" s="38">
        <v>73607620</v>
      </c>
      <c r="L873" s="38">
        <v>67056338</v>
      </c>
      <c r="M873" s="29">
        <v>0</v>
      </c>
      <c r="N873" s="34">
        <f t="shared" si="110"/>
        <v>-1</v>
      </c>
      <c r="O873" s="77">
        <f t="shared" si="109"/>
        <v>0.00019294828241920724</v>
      </c>
      <c r="Q873" s="27"/>
      <c r="R873" s="28"/>
      <c r="S873" s="44"/>
      <c r="T873" s="44"/>
      <c r="U873" s="44"/>
    </row>
    <row r="874" spans="1:21" ht="11.25">
      <c r="A874" s="30" t="s">
        <v>213</v>
      </c>
      <c r="B874" s="29"/>
      <c r="C874" s="29"/>
      <c r="D874" s="29"/>
      <c r="E874" s="29"/>
      <c r="F874" s="29"/>
      <c r="G874" s="38"/>
      <c r="H874" s="38">
        <v>11775000</v>
      </c>
      <c r="I874" s="38">
        <v>22787000</v>
      </c>
      <c r="J874" s="38">
        <v>37597822</v>
      </c>
      <c r="K874" s="38">
        <v>48483457</v>
      </c>
      <c r="L874" s="38">
        <v>46469213</v>
      </c>
      <c r="M874" s="29">
        <v>28959204</v>
      </c>
      <c r="N874" s="34">
        <f t="shared" si="110"/>
        <v>-0.37680881318132076</v>
      </c>
      <c r="O874" s="77">
        <f t="shared" si="109"/>
        <v>0.00016487807895443444</v>
      </c>
      <c r="Q874" s="27"/>
      <c r="R874" s="28"/>
      <c r="S874" s="44"/>
      <c r="T874" s="44"/>
      <c r="U874" s="44"/>
    </row>
    <row r="875" spans="1:21" ht="11.25">
      <c r="A875" s="30" t="s">
        <v>215</v>
      </c>
      <c r="B875" s="29"/>
      <c r="C875" s="29"/>
      <c r="D875" s="29"/>
      <c r="E875" s="29"/>
      <c r="F875" s="29">
        <v>24000000</v>
      </c>
      <c r="G875" s="38">
        <v>28298160</v>
      </c>
      <c r="H875" s="38">
        <v>28160000</v>
      </c>
      <c r="I875" s="38">
        <v>13610000</v>
      </c>
      <c r="J875" s="38">
        <v>11538104</v>
      </c>
      <c r="K875" s="38">
        <v>3160000</v>
      </c>
      <c r="L875" s="38">
        <v>10458246</v>
      </c>
      <c r="M875" s="29">
        <v>11195815</v>
      </c>
      <c r="N875" s="34">
        <f t="shared" si="110"/>
        <v>0.07052511482326951</v>
      </c>
      <c r="O875" s="77">
        <f t="shared" si="109"/>
        <v>0.00010967137573295128</v>
      </c>
      <c r="Q875" s="27"/>
      <c r="R875" s="28"/>
      <c r="S875" s="44"/>
      <c r="T875" s="44"/>
      <c r="U875" s="44"/>
    </row>
    <row r="876" spans="1:21" ht="11.25">
      <c r="A876" s="30" t="s">
        <v>218</v>
      </c>
      <c r="B876" s="29"/>
      <c r="C876" s="29"/>
      <c r="D876" s="29"/>
      <c r="E876" s="29"/>
      <c r="F876" s="29"/>
      <c r="G876" s="38"/>
      <c r="H876" s="38"/>
      <c r="I876" s="38"/>
      <c r="J876" s="38"/>
      <c r="K876" s="38"/>
      <c r="L876" s="38">
        <v>23823315</v>
      </c>
      <c r="M876" s="29">
        <v>38844472</v>
      </c>
      <c r="N876" s="34">
        <f t="shared" si="110"/>
        <v>0.6305233759449513</v>
      </c>
      <c r="O876" s="77">
        <f t="shared" si="109"/>
        <v>5.269778628775507E-05</v>
      </c>
      <c r="Q876" s="27"/>
      <c r="R876" s="28"/>
      <c r="S876" s="44"/>
      <c r="T876" s="44"/>
      <c r="U876" s="44"/>
    </row>
    <row r="877" spans="1:21" ht="11.25">
      <c r="A877" s="30" t="s">
        <v>183</v>
      </c>
      <c r="B877" s="29"/>
      <c r="C877" s="29"/>
      <c r="D877" s="29"/>
      <c r="E877" s="29"/>
      <c r="F877" s="29"/>
      <c r="G877" s="38"/>
      <c r="H877" s="38"/>
      <c r="I877" s="38">
        <v>1461500</v>
      </c>
      <c r="J877" s="38">
        <v>2680000</v>
      </c>
      <c r="K877" s="38">
        <v>7380000</v>
      </c>
      <c r="L877" s="38">
        <v>25292400</v>
      </c>
      <c r="M877" s="29">
        <v>21438168</v>
      </c>
      <c r="N877" s="34">
        <f t="shared" si="110"/>
        <v>-0.15238696209137925</v>
      </c>
      <c r="O877" s="77">
        <f t="shared" si="109"/>
        <v>4.898457688132143E-05</v>
      </c>
      <c r="Q877" s="27"/>
      <c r="R877" s="28"/>
      <c r="S877" s="44"/>
      <c r="T877" s="44"/>
      <c r="U877" s="44"/>
    </row>
    <row r="878" spans="1:21" ht="11.25">
      <c r="A878" s="30" t="s">
        <v>224</v>
      </c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>
        <v>55941333</v>
      </c>
      <c r="N878" s="34">
        <v>1</v>
      </c>
      <c r="O878" s="77">
        <f t="shared" si="109"/>
        <v>4.704146344095635E-05</v>
      </c>
      <c r="Q878" s="27"/>
      <c r="R878" s="28"/>
      <c r="S878" s="44"/>
      <c r="T878" s="44"/>
      <c r="U878" s="44"/>
    </row>
    <row r="879" spans="1:21" ht="11.25">
      <c r="A879" s="30" t="s">
        <v>216</v>
      </c>
      <c r="B879" s="29"/>
      <c r="C879" s="29"/>
      <c r="D879" s="29"/>
      <c r="E879" s="29"/>
      <c r="F879" s="29"/>
      <c r="G879" s="38"/>
      <c r="H879" s="38"/>
      <c r="I879" s="38">
        <v>3553440</v>
      </c>
      <c r="J879" s="38">
        <v>7362000</v>
      </c>
      <c r="K879" s="38">
        <v>10710000</v>
      </c>
      <c r="L879" s="38">
        <v>12897696</v>
      </c>
      <c r="M879" s="29">
        <v>0</v>
      </c>
      <c r="N879" s="34">
        <f>M879/L879-1</f>
        <v>-1</v>
      </c>
      <c r="O879" s="77">
        <f t="shared" si="109"/>
        <v>2.9030749767996486E-05</v>
      </c>
      <c r="Q879" s="27"/>
      <c r="R879" s="28"/>
      <c r="S879" s="44"/>
      <c r="T879" s="44"/>
      <c r="U879" s="44"/>
    </row>
    <row r="880" spans="1:21" ht="11.25">
      <c r="A880" s="30" t="s">
        <v>217</v>
      </c>
      <c r="B880" s="29"/>
      <c r="C880" s="29"/>
      <c r="D880" s="29"/>
      <c r="E880" s="29"/>
      <c r="F880" s="29"/>
      <c r="G880" s="38"/>
      <c r="H880" s="38"/>
      <c r="I880" s="38"/>
      <c r="J880" s="38"/>
      <c r="K880" s="38">
        <v>20030000</v>
      </c>
      <c r="L880" s="38">
        <v>5820332</v>
      </c>
      <c r="M880" s="29">
        <v>0</v>
      </c>
      <c r="N880" s="34">
        <f>M880/L880-1</f>
        <v>-1</v>
      </c>
      <c r="O880" s="77">
        <f t="shared" si="109"/>
        <v>2.1737727410152778E-05</v>
      </c>
      <c r="Q880" s="27"/>
      <c r="R880" s="28"/>
      <c r="S880" s="44"/>
      <c r="T880" s="44"/>
      <c r="U880" s="44"/>
    </row>
    <row r="881" spans="1:21" ht="11.25">
      <c r="A881" s="30" t="s">
        <v>190</v>
      </c>
      <c r="B881" s="29"/>
      <c r="C881" s="29"/>
      <c r="D881" s="29"/>
      <c r="E881" s="29"/>
      <c r="F881" s="29"/>
      <c r="G881" s="38"/>
      <c r="H881" s="38"/>
      <c r="I881" s="38"/>
      <c r="J881" s="38"/>
      <c r="K881" s="38">
        <v>15300747</v>
      </c>
      <c r="L881" s="38">
        <v>4195100</v>
      </c>
      <c r="M881" s="29">
        <v>0</v>
      </c>
      <c r="N881" s="34">
        <f>M881/L881-1</f>
        <v>-1</v>
      </c>
      <c r="O881" s="77">
        <f t="shared" si="109"/>
        <v>1.6394195932030768E-05</v>
      </c>
      <c r="Q881" s="27"/>
      <c r="R881" s="28"/>
      <c r="S881" s="44"/>
      <c r="T881" s="44"/>
      <c r="U881" s="44"/>
    </row>
    <row r="882" spans="1:21" ht="11.25">
      <c r="A882" s="30" t="s">
        <v>137</v>
      </c>
      <c r="B882" s="29"/>
      <c r="C882" s="29"/>
      <c r="D882" s="29"/>
      <c r="E882" s="29"/>
      <c r="F882" s="29"/>
      <c r="G882" s="38">
        <v>19020000</v>
      </c>
      <c r="H882" s="38"/>
      <c r="I882" s="38"/>
      <c r="J882" s="38"/>
      <c r="K882" s="38"/>
      <c r="L882" s="38"/>
      <c r="M882" s="29"/>
      <c r="N882" s="34">
        <v>0</v>
      </c>
      <c r="O882" s="77">
        <f t="shared" si="109"/>
        <v>1.599405281684993E-05</v>
      </c>
      <c r="Q882" s="27"/>
      <c r="R882" s="28"/>
      <c r="S882" s="44"/>
      <c r="T882" s="44"/>
      <c r="U882" s="44"/>
    </row>
    <row r="883" spans="1:22" ht="11.25">
      <c r="A883" s="30" t="s">
        <v>188</v>
      </c>
      <c r="B883" s="29"/>
      <c r="C883" s="29"/>
      <c r="D883" s="29"/>
      <c r="E883" s="29"/>
      <c r="F883" s="29"/>
      <c r="G883" s="38"/>
      <c r="H883" s="38"/>
      <c r="I883" s="38"/>
      <c r="J883" s="38">
        <v>1260000</v>
      </c>
      <c r="K883" s="38">
        <v>4081219</v>
      </c>
      <c r="L883" s="38">
        <v>9471654</v>
      </c>
      <c r="M883" s="29">
        <v>4067310</v>
      </c>
      <c r="N883" s="34">
        <f>M883/L883-1</f>
        <v>-0.5705808088006593</v>
      </c>
      <c r="O883" s="77">
        <f t="shared" si="109"/>
        <v>1.587647971050432E-05</v>
      </c>
      <c r="Q883" s="27"/>
      <c r="R883" s="28"/>
      <c r="S883" s="44"/>
      <c r="T883" s="44"/>
      <c r="U883" s="44"/>
      <c r="V883" s="44"/>
    </row>
    <row r="884" spans="1:21" ht="11.25">
      <c r="A884" s="30" t="s">
        <v>187</v>
      </c>
      <c r="B884" s="29"/>
      <c r="C884" s="29"/>
      <c r="D884" s="29"/>
      <c r="E884" s="29"/>
      <c r="F884" s="29"/>
      <c r="G884" s="38"/>
      <c r="H884" s="38"/>
      <c r="I884" s="38"/>
      <c r="J884" s="38">
        <v>762993</v>
      </c>
      <c r="K884" s="38"/>
      <c r="L884" s="38"/>
      <c r="M884" s="29"/>
      <c r="N884" s="34">
        <v>0</v>
      </c>
      <c r="O884" s="77">
        <f t="shared" si="109"/>
        <v>6.416062219183374E-07</v>
      </c>
      <c r="Q884" s="27"/>
      <c r="R884" s="28"/>
      <c r="S884" s="44"/>
      <c r="T884" s="44"/>
      <c r="U884" s="44"/>
    </row>
    <row r="885" spans="1:21" ht="11.25">
      <c r="A885" s="30" t="s">
        <v>182</v>
      </c>
      <c r="B885" s="29"/>
      <c r="C885" s="29"/>
      <c r="D885" s="29"/>
      <c r="E885" s="29"/>
      <c r="F885" s="29"/>
      <c r="G885" s="38"/>
      <c r="H885" s="38"/>
      <c r="I885" s="38">
        <v>517000</v>
      </c>
      <c r="J885" s="38"/>
      <c r="K885" s="38"/>
      <c r="L885" s="38"/>
      <c r="M885" s="29"/>
      <c r="N885" s="34">
        <v>0</v>
      </c>
      <c r="O885" s="77">
        <f t="shared" si="109"/>
        <v>4.347489645799902E-07</v>
      </c>
      <c r="Q885" s="27"/>
      <c r="R885" s="28"/>
      <c r="S885" s="44"/>
      <c r="T885" s="44"/>
      <c r="U885" s="44"/>
    </row>
    <row r="886" spans="1:21" ht="12" thickBot="1">
      <c r="A886" s="8" t="s">
        <v>1</v>
      </c>
      <c r="B886" s="9">
        <f>SUM(B788:B884)</f>
        <v>26333480616</v>
      </c>
      <c r="C886" s="9">
        <f aca="true" t="shared" si="111" ref="C886:K886">SUM(C788:C884)</f>
        <v>36585843156</v>
      </c>
      <c r="D886" s="9">
        <f t="shared" si="111"/>
        <v>50189237680</v>
      </c>
      <c r="E886" s="9">
        <f t="shared" si="111"/>
        <v>86359410995</v>
      </c>
      <c r="F886" s="9">
        <f t="shared" si="111"/>
        <v>120735446677</v>
      </c>
      <c r="G886" s="9">
        <f t="shared" si="111"/>
        <v>124809207508</v>
      </c>
      <c r="H886" s="9">
        <f t="shared" si="111"/>
        <v>123206896449</v>
      </c>
      <c r="I886" s="9">
        <f t="shared" si="111"/>
        <v>125230932493</v>
      </c>
      <c r="J886" s="9">
        <f t="shared" si="111"/>
        <v>124785719631</v>
      </c>
      <c r="K886" s="9">
        <f t="shared" si="111"/>
        <v>132737300927</v>
      </c>
      <c r="L886" s="9">
        <f>SUM(L788:L885)</f>
        <v>129861274136</v>
      </c>
      <c r="M886" s="9">
        <f>SUM(M788:M885)</f>
        <v>108357271154</v>
      </c>
      <c r="N886" s="90">
        <f>M886/L886-1</f>
        <v>-0.1655921145474013</v>
      </c>
      <c r="O886" s="10">
        <f t="shared" si="109"/>
        <v>1</v>
      </c>
      <c r="Q886" s="39"/>
      <c r="R886" s="44"/>
      <c r="S886" s="44"/>
      <c r="T886" s="44"/>
      <c r="U886" s="44"/>
    </row>
    <row r="887" ht="12" thickTop="1"/>
  </sheetData>
  <sheetProtection/>
  <mergeCells count="32">
    <mergeCell ref="B521:K521"/>
    <mergeCell ref="B546:K546"/>
    <mergeCell ref="O345:X345"/>
    <mergeCell ref="B361:K361"/>
    <mergeCell ref="O361:X361"/>
    <mergeCell ref="B63:K63"/>
    <mergeCell ref="B143:K143"/>
    <mergeCell ref="B312:K312"/>
    <mergeCell ref="B78:K78"/>
    <mergeCell ref="B94:K94"/>
    <mergeCell ref="B280:K280"/>
    <mergeCell ref="B264:K264"/>
    <mergeCell ref="B249:K249"/>
    <mergeCell ref="B176:K176"/>
    <mergeCell ref="B160:L160"/>
    <mergeCell ref="B296:K296"/>
    <mergeCell ref="B597:K597"/>
    <mergeCell ref="O597:X597"/>
    <mergeCell ref="O624:X624"/>
    <mergeCell ref="B111:K111"/>
    <mergeCell ref="B127:K127"/>
    <mergeCell ref="O150:P150"/>
    <mergeCell ref="B328:K328"/>
    <mergeCell ref="Q150:R150"/>
    <mergeCell ref="N160:W160"/>
    <mergeCell ref="O176:X176"/>
    <mergeCell ref="B624:L624"/>
    <mergeCell ref="B345:L345"/>
    <mergeCell ref="B571:K571"/>
    <mergeCell ref="B447:K447"/>
    <mergeCell ref="B471:K471"/>
    <mergeCell ref="B496:K49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Ingresa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Gutierrez</dc:creator>
  <cp:keywords/>
  <dc:description/>
  <cp:lastModifiedBy>ANDRES</cp:lastModifiedBy>
  <cp:lastPrinted>2013-02-15T17:27:40Z</cp:lastPrinted>
  <dcterms:created xsi:type="dcterms:W3CDTF">2008-08-13T16:25:18Z</dcterms:created>
  <dcterms:modified xsi:type="dcterms:W3CDTF">2018-03-12T19:41:47Z</dcterms:modified>
  <cp:category/>
  <cp:version/>
  <cp:contentType/>
  <cp:contentStatus/>
</cp:coreProperties>
</file>