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60" windowWidth="14955" windowHeight="7680" tabRatio="775" activeTab="0"/>
  </bookViews>
  <sheets>
    <sheet name="INDICE" sheetId="1" r:id="rId1"/>
    <sheet name="QUINTIL" sheetId="2" r:id="rId2"/>
    <sheet name="REGION" sheetId="3" r:id="rId3"/>
    <sheet name="TIPO ESTABLECIMEINTO EM" sheetId="4" r:id="rId4"/>
  </sheets>
  <definedNames/>
  <calcPr fullCalcOnLoad="1"/>
</workbook>
</file>

<file path=xl/sharedStrings.xml><?xml version="1.0" encoding="utf-8"?>
<sst xmlns="http://schemas.openxmlformats.org/spreadsheetml/2006/main" count="295" uniqueCount="97">
  <si>
    <t>QUINTIL</t>
  </si>
  <si>
    <t>NUMERO DE POSTULANTES POR QUINTIL DE INGRESO PERCAPITA</t>
  </si>
  <si>
    <t>TOTAL</t>
  </si>
  <si>
    <t>PROCESO DE POSTULACION 2006</t>
  </si>
  <si>
    <t>NUMERO DE POSTULANTES POR REGIÓN</t>
  </si>
  <si>
    <t>REGION</t>
  </si>
  <si>
    <t>Estudiante de Colegio o Liceo Particular subvencionado</t>
  </si>
  <si>
    <t>Estudiante de Colegio o Liceo Particular Pagado</t>
  </si>
  <si>
    <t>Estudiante de Educación Especial o de Escuelas Matrices de las Fuerzas Armadas y de Orden</t>
  </si>
  <si>
    <t>Estudiante de Preuniversitario</t>
  </si>
  <si>
    <t>Estudiante de Colegio o Liceo Particular Pagado con Beca Completa</t>
  </si>
  <si>
    <t>Estudiante de Colegio o Liceo Particular subvencionado con financiamiento compartido</t>
  </si>
  <si>
    <t>Estudiante de Colegio o Liceo Fiscal o Municipal</t>
  </si>
  <si>
    <t>TIPO COLEGIO</t>
  </si>
  <si>
    <t>NUMERO DE POSTULANTES POR TIPO DE COLEGIO</t>
  </si>
  <si>
    <t>APELACION ACEPTADA</t>
  </si>
  <si>
    <t>475 - 499</t>
  </si>
  <si>
    <t>Sin PSU</t>
  </si>
  <si>
    <t>4.0 - 5.2</t>
  </si>
  <si>
    <t>5.3 - 5.9</t>
  </si>
  <si>
    <t>6.0 - 7.0</t>
  </si>
  <si>
    <t>500 - 599</t>
  </si>
  <si>
    <t>600 - 699</t>
  </si>
  <si>
    <t>CURSO SUPERIOR</t>
  </si>
  <si>
    <t>Region</t>
  </si>
  <si>
    <t>REGIÓN</t>
  </si>
  <si>
    <t>PRIMER AÑO</t>
  </si>
  <si>
    <t>POSTULANTES POR REGIÓN Y QUINTIL</t>
  </si>
  <si>
    <t>TOTAL APELANTES</t>
  </si>
  <si>
    <t>POSTULANTES POR TIPO COLEGIO Y REGIÓN</t>
  </si>
  <si>
    <t>POSTULANTES SEGÚN QUINTIL Y TIPO DE MATRICULA PRELIMINAR</t>
  </si>
  <si>
    <t>RESULTADO DE APELACIONES POR QUINTIL</t>
  </si>
  <si>
    <t>RANGO DE NOTAS</t>
  </si>
  <si>
    <t>RANGO DE PSU</t>
  </si>
  <si>
    <t>CON MATRICULA PRELIMINAR</t>
  </si>
  <si>
    <t>SIN MATRICULA PRELIMINAR</t>
  </si>
  <si>
    <t>APELACION RECHAZADA</t>
  </si>
  <si>
    <t>Institutos Profesionales</t>
  </si>
  <si>
    <t>U. del Consejo de Rectores</t>
  </si>
  <si>
    <t>U. Privadas</t>
  </si>
  <si>
    <t>Centros de Formación Técnica</t>
  </si>
  <si>
    <t>POSTULANTES POR TIPO COLEGIO Y QUINTIL</t>
  </si>
  <si>
    <t>POSTULANTES CON MATRICULA PRELIMINAR POR QUINTIL Y TIPO DE INSTITUCION</t>
  </si>
  <si>
    <t>POSTULANTES POR QUINTIL Y NIVEL DE ESTUDIO</t>
  </si>
  <si>
    <t>POSTULANTES DE PRIMER AÑO SEGÚN QUINTIL Y RANGO DE NOTAS EM</t>
  </si>
  <si>
    <t>POSTULANTES POR REGIÓN Y NIVEL DE ESTUDIO</t>
  </si>
  <si>
    <t>POSTULANTES DE PRIMER AÑO SEGÚN REGIÓN Y RANGO DE NOTAS EM</t>
  </si>
  <si>
    <t>POSTULANTES DE PRIMER AÑO SEGÚN TIPO DE COLEGIO Y NIVEL DE ESTUDIO</t>
  </si>
  <si>
    <t>POSTULANTES DE PRIMER AÑO SEGÚN TIPO DE COLEGIO Y RANGO DE NOTAS EM</t>
  </si>
  <si>
    <t>1.1</t>
  </si>
  <si>
    <t>Quintil de Ingreso Percápita</t>
  </si>
  <si>
    <t>1.2</t>
  </si>
  <si>
    <t>1.3</t>
  </si>
  <si>
    <t>1.4</t>
  </si>
  <si>
    <t>Notas EM</t>
  </si>
  <si>
    <t>Puntajes PSU</t>
  </si>
  <si>
    <t>2.1</t>
  </si>
  <si>
    <t>2.2</t>
  </si>
  <si>
    <t>2.3</t>
  </si>
  <si>
    <t>2.4</t>
  </si>
  <si>
    <t>Región del Grupo Familiar</t>
  </si>
  <si>
    <t>1.5</t>
  </si>
  <si>
    <t>Nivel de Estudio</t>
  </si>
  <si>
    <t>2.5</t>
  </si>
  <si>
    <t>2.6</t>
  </si>
  <si>
    <t>3.1</t>
  </si>
  <si>
    <t>3.2</t>
  </si>
  <si>
    <t>3.3</t>
  </si>
  <si>
    <t>3.4</t>
  </si>
  <si>
    <t>3.5</t>
  </si>
  <si>
    <t>3.6</t>
  </si>
  <si>
    <t>Tipo Establecimiento EM</t>
  </si>
  <si>
    <t>3.7</t>
  </si>
  <si>
    <t>ELEGIBLES</t>
  </si>
  <si>
    <t>% ELEGIBLES</t>
  </si>
  <si>
    <t>Elegibilidad y Matrícula Informada</t>
  </si>
  <si>
    <t>INDICE DE AGRUPACION DE DATOS ESTADISTICOS POSTULANTES 2007</t>
  </si>
  <si>
    <t>TOTAL POSTULANTES</t>
  </si>
  <si>
    <t>PROCESO DE POSTULACION 2007</t>
  </si>
  <si>
    <t>POSTULANTES ELEGIBLES DE PRIMER AÑO SEGÚN QUINTIL</t>
  </si>
  <si>
    <t>POSTULANTES DE CURSO SUPERIOR SEGÚN QUINTIL Y RANGO PSU</t>
  </si>
  <si>
    <t>CON RESPALDO</t>
  </si>
  <si>
    <t>POSTULANTES DE CURSO SUPERIOR SEGÚN REGIÓN Y RANGO PSU</t>
  </si>
  <si>
    <t>POSTULANTES CON RESPALDO DE CURSO SUPERIOR SEGÚN QUINTIL</t>
  </si>
  <si>
    <t>POSTULANTES CON RESPALDO DE CURSO SUPERIOR SEGÚN REGION</t>
  </si>
  <si>
    <t>POSTULANTES DE CURSO SUPERIOR SEGÚN TIPO COLEGIO Y RANGO PSU</t>
  </si>
  <si>
    <t>POSTULANTES ELEGIBLES DE PRIMER AÑO SEGÚN TIPO DE COLEGIO</t>
  </si>
  <si>
    <t>POSTULANTES CON RESPALDO DE CURSO SUPERIOR SEGÚN TIPO DE COLEGIO</t>
  </si>
  <si>
    <t>&gt;= 700</t>
  </si>
  <si>
    <t>&lt;= 474</t>
  </si>
  <si>
    <t>Estudiante de Universidad miembro del Consejo de Rectores</t>
  </si>
  <si>
    <t>ELEGIBLES CON MATRICULA FINAL</t>
  </si>
  <si>
    <t>% CON MATRICULA FINAL SOBRE TOTAL ELEGIBLES</t>
  </si>
  <si>
    <t>CON MATRICULA FINAL</t>
  </si>
  <si>
    <t>PORCENTAJE CON MATRICULA FINAL DEL TOTAL DE ELEGIBLES</t>
  </si>
  <si>
    <t>PORCENTAJE CON RESPALDO DEL TOTAL DE POSTULANTES</t>
  </si>
  <si>
    <t>% del TOTAL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</si>
</sst>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0"/>
    </font>
    <font>
      <b/>
      <i/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" fillId="0" borderId="4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9" fontId="0" fillId="0" borderId="0" xfId="21" applyFont="1" applyFill="1" applyAlignment="1">
      <alignment/>
    </xf>
    <xf numFmtId="0" fontId="7" fillId="0" borderId="0" xfId="0" applyFont="1" applyFill="1" applyBorder="1" applyAlignment="1">
      <alignment horizontal="center"/>
    </xf>
    <xf numFmtId="9" fontId="1" fillId="0" borderId="0" xfId="21" applyFont="1" applyFill="1" applyAlignment="1">
      <alignment/>
    </xf>
    <xf numFmtId="9" fontId="1" fillId="0" borderId="1" xfId="21" applyFont="1" applyFill="1" applyBorder="1" applyAlignment="1">
      <alignment/>
    </xf>
    <xf numFmtId="0" fontId="7" fillId="0" borderId="0" xfId="0" applyFont="1" applyFill="1" applyAlignment="1">
      <alignment horizontal="center"/>
    </xf>
    <xf numFmtId="176" fontId="1" fillId="0" borderId="0" xfId="21" applyNumberFormat="1" applyFont="1" applyFill="1" applyAlignment="1">
      <alignment/>
    </xf>
    <xf numFmtId="176" fontId="1" fillId="0" borderId="1" xfId="21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center"/>
    </xf>
    <xf numFmtId="0" fontId="1" fillId="0" borderId="5" xfId="0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28"/>
  <sheetViews>
    <sheetView tabSelected="1" workbookViewId="0" topLeftCell="A1">
      <selection activeCell="A1" sqref="A1"/>
    </sheetView>
  </sheetViews>
  <sheetFormatPr defaultColWidth="11.421875" defaultRowHeight="12.75"/>
  <cols>
    <col min="3" max="3" width="29.8515625" style="0" bestFit="1" customWidth="1"/>
  </cols>
  <sheetData>
    <row r="4" spans="2:3" ht="12.75">
      <c r="B4" s="4" t="s">
        <v>76</v>
      </c>
      <c r="C4" s="4"/>
    </row>
    <row r="6" spans="2:3" ht="12.75">
      <c r="B6" s="6">
        <v>1</v>
      </c>
      <c r="C6" s="6" t="s">
        <v>50</v>
      </c>
    </row>
    <row r="7" spans="2:3" ht="12.75">
      <c r="B7" s="7" t="s">
        <v>49</v>
      </c>
      <c r="C7" s="7" t="s">
        <v>50</v>
      </c>
    </row>
    <row r="8" spans="2:3" ht="12.75">
      <c r="B8" s="7" t="s">
        <v>51</v>
      </c>
      <c r="C8" s="7" t="s">
        <v>62</v>
      </c>
    </row>
    <row r="9" spans="2:3" ht="12.75">
      <c r="B9" s="7" t="s">
        <v>52</v>
      </c>
      <c r="C9" s="7" t="s">
        <v>54</v>
      </c>
    </row>
    <row r="10" spans="2:3" ht="12.75">
      <c r="B10" s="7" t="s">
        <v>53</v>
      </c>
      <c r="C10" s="7" t="s">
        <v>55</v>
      </c>
    </row>
    <row r="11" spans="2:3" ht="12.75">
      <c r="B11" s="7" t="s">
        <v>61</v>
      </c>
      <c r="C11" s="7" t="s">
        <v>75</v>
      </c>
    </row>
    <row r="13" spans="2:3" ht="12.75">
      <c r="B13" s="6">
        <v>2</v>
      </c>
      <c r="C13" s="6" t="s">
        <v>60</v>
      </c>
    </row>
    <row r="14" spans="2:3" ht="12.75">
      <c r="B14" s="7" t="s">
        <v>56</v>
      </c>
      <c r="C14" s="7" t="s">
        <v>60</v>
      </c>
    </row>
    <row r="15" spans="2:3" ht="12.75">
      <c r="B15" s="7" t="s">
        <v>57</v>
      </c>
      <c r="C15" s="7" t="s">
        <v>62</v>
      </c>
    </row>
    <row r="16" spans="2:3" ht="12.75">
      <c r="B16" s="7" t="s">
        <v>58</v>
      </c>
      <c r="C16" s="7" t="s">
        <v>50</v>
      </c>
    </row>
    <row r="17" spans="2:3" ht="12.75">
      <c r="B17" s="7" t="s">
        <v>59</v>
      </c>
      <c r="C17" s="7" t="s">
        <v>54</v>
      </c>
    </row>
    <row r="18" spans="2:3" ht="12.75">
      <c r="B18" s="7" t="s">
        <v>63</v>
      </c>
      <c r="C18" s="7" t="s">
        <v>55</v>
      </c>
    </row>
    <row r="19" spans="2:3" ht="12.75">
      <c r="B19" s="7" t="s">
        <v>64</v>
      </c>
      <c r="C19" s="7" t="s">
        <v>75</v>
      </c>
    </row>
    <row r="21" spans="2:3" ht="12.75">
      <c r="B21" s="6">
        <v>3</v>
      </c>
      <c r="C21" s="6" t="s">
        <v>71</v>
      </c>
    </row>
    <row r="22" spans="2:3" ht="12.75">
      <c r="B22" s="7" t="s">
        <v>65</v>
      </c>
      <c r="C22" s="7" t="s">
        <v>71</v>
      </c>
    </row>
    <row r="23" spans="2:3" ht="12.75">
      <c r="B23" s="7" t="s">
        <v>66</v>
      </c>
      <c r="C23" s="7" t="s">
        <v>50</v>
      </c>
    </row>
    <row r="24" spans="2:3" ht="12.75">
      <c r="B24" s="7" t="s">
        <v>67</v>
      </c>
      <c r="C24" s="7" t="s">
        <v>60</v>
      </c>
    </row>
    <row r="25" spans="2:3" ht="12.75">
      <c r="B25" s="7" t="s">
        <v>68</v>
      </c>
      <c r="C25" s="7" t="s">
        <v>62</v>
      </c>
    </row>
    <row r="26" spans="2:3" ht="12.75">
      <c r="B26" s="7" t="s">
        <v>69</v>
      </c>
      <c r="C26" s="7" t="s">
        <v>54</v>
      </c>
    </row>
    <row r="27" spans="2:3" ht="12.75">
      <c r="B27" s="7" t="s">
        <v>70</v>
      </c>
      <c r="C27" s="7" t="s">
        <v>55</v>
      </c>
    </row>
    <row r="28" spans="2:3" ht="12.75">
      <c r="B28" s="7" t="s">
        <v>72</v>
      </c>
      <c r="C28" s="7" t="s">
        <v>75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16"/>
  <sheetViews>
    <sheetView workbookViewId="0" topLeftCell="A1">
      <selection activeCell="A1" sqref="A1:IV16384"/>
    </sheetView>
  </sheetViews>
  <sheetFormatPr defaultColWidth="11.421875" defaultRowHeight="12.75"/>
  <cols>
    <col min="1" max="1" width="5.57421875" style="9" customWidth="1"/>
    <col min="2" max="2" width="11.421875" style="9" customWidth="1"/>
    <col min="3" max="3" width="13.28125" style="9" customWidth="1"/>
    <col min="4" max="4" width="14.140625" style="9" customWidth="1"/>
    <col min="5" max="5" width="15.57421875" style="9" customWidth="1"/>
    <col min="6" max="6" width="15.8515625" style="9" customWidth="1"/>
    <col min="7" max="7" width="17.8515625" style="9" bestFit="1" customWidth="1"/>
    <col min="8" max="8" width="12.140625" style="9" customWidth="1"/>
    <col min="9" max="16384" width="11.421875" style="9" customWidth="1"/>
  </cols>
  <sheetData>
    <row r="2" spans="2:3" ht="12.75">
      <c r="B2" s="8" t="s">
        <v>1</v>
      </c>
      <c r="C2" s="1"/>
    </row>
    <row r="3" spans="2:3" ht="12.75">
      <c r="B3" s="8" t="s">
        <v>78</v>
      </c>
      <c r="C3" s="1"/>
    </row>
    <row r="4" spans="2:3" ht="12.75">
      <c r="B4" s="31"/>
      <c r="C4" s="1"/>
    </row>
    <row r="5" spans="2:3" s="11" customFormat="1" ht="22.5" thickBot="1">
      <c r="B5" s="10" t="s">
        <v>0</v>
      </c>
      <c r="C5" s="18" t="s">
        <v>77</v>
      </c>
    </row>
    <row r="6" spans="2:4" ht="13.5" thickTop="1">
      <c r="B6" s="23">
        <v>1</v>
      </c>
      <c r="C6" s="2">
        <v>59369</v>
      </c>
      <c r="D6" s="14"/>
    </row>
    <row r="7" spans="2:4" ht="12.75">
      <c r="B7" s="23">
        <v>2</v>
      </c>
      <c r="C7" s="2">
        <v>27420</v>
      </c>
      <c r="D7" s="14"/>
    </row>
    <row r="8" spans="2:4" ht="12.75">
      <c r="B8" s="23">
        <v>3</v>
      </c>
      <c r="C8" s="2">
        <v>26092</v>
      </c>
      <c r="D8" s="14"/>
    </row>
    <row r="9" spans="2:4" ht="12.75">
      <c r="B9" s="23">
        <v>4</v>
      </c>
      <c r="C9" s="2">
        <v>28263</v>
      </c>
      <c r="D9" s="14"/>
    </row>
    <row r="10" spans="2:4" ht="12.75">
      <c r="B10" s="23">
        <v>5</v>
      </c>
      <c r="C10" s="2">
        <v>18039</v>
      </c>
      <c r="D10" s="14"/>
    </row>
    <row r="11" spans="2:6" ht="13.5" thickBot="1">
      <c r="B11" s="10" t="s">
        <v>2</v>
      </c>
      <c r="C11" s="3">
        <f>SUM(C6:C10)</f>
        <v>159183</v>
      </c>
      <c r="F11" s="14"/>
    </row>
    <row r="12" ht="13.5" thickTop="1">
      <c r="H12" s="14"/>
    </row>
    <row r="13" ht="12.75">
      <c r="H13" s="14"/>
    </row>
    <row r="14" spans="2:8" ht="12.75">
      <c r="B14" s="8" t="s">
        <v>43</v>
      </c>
      <c r="C14" s="1"/>
      <c r="D14" s="1"/>
      <c r="E14" s="1"/>
      <c r="H14" s="14"/>
    </row>
    <row r="15" spans="2:8" ht="12.75">
      <c r="B15" s="8" t="s">
        <v>78</v>
      </c>
      <c r="C15" s="1"/>
      <c r="D15" s="1"/>
      <c r="E15" s="1"/>
      <c r="H15" s="14"/>
    </row>
    <row r="16" spans="2:5" ht="12.75">
      <c r="B16" s="1"/>
      <c r="C16" s="1"/>
      <c r="D16" s="1"/>
      <c r="E16" s="1"/>
    </row>
    <row r="17" spans="2:6" ht="22.5" thickBot="1">
      <c r="B17" s="18" t="s">
        <v>0</v>
      </c>
      <c r="C17" s="18" t="s">
        <v>26</v>
      </c>
      <c r="D17" s="18" t="s">
        <v>23</v>
      </c>
      <c r="E17" s="10" t="s">
        <v>2</v>
      </c>
      <c r="F17" s="2"/>
    </row>
    <row r="18" spans="2:8" ht="13.5" thickTop="1">
      <c r="B18" s="26">
        <v>1</v>
      </c>
      <c r="C18" s="2">
        <v>53883</v>
      </c>
      <c r="D18" s="2">
        <v>5486</v>
      </c>
      <c r="E18" s="2">
        <f>C18+D18</f>
        <v>59369</v>
      </c>
      <c r="F18" s="2"/>
      <c r="H18" s="14"/>
    </row>
    <row r="19" spans="2:8" ht="12.75">
      <c r="B19" s="26">
        <v>2</v>
      </c>
      <c r="C19" s="2">
        <v>22872</v>
      </c>
      <c r="D19" s="2">
        <v>4548</v>
      </c>
      <c r="E19" s="2">
        <f>C19+D19</f>
        <v>27420</v>
      </c>
      <c r="F19" s="2"/>
      <c r="H19" s="14"/>
    </row>
    <row r="20" spans="2:8" ht="12.75">
      <c r="B20" s="26">
        <v>3</v>
      </c>
      <c r="C20" s="2">
        <v>20346</v>
      </c>
      <c r="D20" s="2">
        <v>5746</v>
      </c>
      <c r="E20" s="2">
        <f>C20+D20</f>
        <v>26092</v>
      </c>
      <c r="F20" s="2"/>
      <c r="H20" s="14"/>
    </row>
    <row r="21" spans="2:8" ht="12.75">
      <c r="B21" s="26">
        <v>4</v>
      </c>
      <c r="C21" s="2">
        <v>20347</v>
      </c>
      <c r="D21" s="2">
        <v>7916</v>
      </c>
      <c r="E21" s="2">
        <f>C21+D21</f>
        <v>28263</v>
      </c>
      <c r="F21" s="2"/>
      <c r="H21" s="14"/>
    </row>
    <row r="22" spans="2:8" ht="12.75">
      <c r="B22" s="26">
        <v>5</v>
      </c>
      <c r="C22" s="2">
        <v>12287</v>
      </c>
      <c r="D22" s="2">
        <v>5752</v>
      </c>
      <c r="E22" s="2">
        <f>C22+D22</f>
        <v>18039</v>
      </c>
      <c r="F22" s="5"/>
      <c r="H22" s="14"/>
    </row>
    <row r="23" spans="2:8" ht="13.5" thickBot="1">
      <c r="B23" s="10" t="s">
        <v>2</v>
      </c>
      <c r="C23" s="3">
        <f>SUM(C18:C22)</f>
        <v>129735</v>
      </c>
      <c r="D23" s="3">
        <f>SUM(D18:D22)</f>
        <v>29448</v>
      </c>
      <c r="E23" s="3">
        <f>SUM(E18:E22)</f>
        <v>159183</v>
      </c>
      <c r="F23" s="14"/>
      <c r="H23" s="14"/>
    </row>
    <row r="24" ht="13.5" thickTop="1"/>
    <row r="25" spans="7:8" ht="12.75">
      <c r="G25" s="14"/>
      <c r="H25" s="14"/>
    </row>
    <row r="26" ht="12.75">
      <c r="H26" s="14"/>
    </row>
    <row r="27" spans="2:7" ht="12.75">
      <c r="B27" s="8" t="s">
        <v>44</v>
      </c>
      <c r="C27" s="1"/>
      <c r="D27" s="1"/>
      <c r="E27" s="1"/>
      <c r="F27" s="1"/>
      <c r="G27" s="14"/>
    </row>
    <row r="28" spans="2:7" ht="12.75">
      <c r="B28" s="8" t="s">
        <v>78</v>
      </c>
      <c r="C28" s="1"/>
      <c r="D28" s="1"/>
      <c r="E28" s="1"/>
      <c r="F28" s="1"/>
      <c r="G28" s="14"/>
    </row>
    <row r="29" spans="2:7" ht="12.75">
      <c r="B29" s="1"/>
      <c r="C29" s="1"/>
      <c r="D29" s="1"/>
      <c r="E29" s="1"/>
      <c r="F29" s="1"/>
      <c r="G29" s="14"/>
    </row>
    <row r="30" spans="2:6" s="11" customFormat="1" ht="12.75">
      <c r="B30" s="1"/>
      <c r="C30" s="30" t="s">
        <v>32</v>
      </c>
      <c r="D30" s="30"/>
      <c r="E30" s="30"/>
      <c r="F30" s="30"/>
    </row>
    <row r="31" spans="2:6" s="11" customFormat="1" ht="13.5" thickBot="1">
      <c r="B31" s="10" t="s">
        <v>0</v>
      </c>
      <c r="C31" s="32" t="s">
        <v>18</v>
      </c>
      <c r="D31" s="32" t="s">
        <v>19</v>
      </c>
      <c r="E31" s="32" t="s">
        <v>20</v>
      </c>
      <c r="F31" s="33" t="s">
        <v>2</v>
      </c>
    </row>
    <row r="32" spans="2:6" ht="13.5" thickTop="1">
      <c r="B32" s="26">
        <v>1</v>
      </c>
      <c r="C32" s="2">
        <v>9554</v>
      </c>
      <c r="D32" s="2">
        <v>27786</v>
      </c>
      <c r="E32" s="2">
        <v>16543</v>
      </c>
      <c r="F32" s="2">
        <f>SUM(C32:E32)</f>
        <v>53883</v>
      </c>
    </row>
    <row r="33" spans="2:6" ht="12.75">
      <c r="B33" s="26">
        <v>2</v>
      </c>
      <c r="C33" s="2">
        <v>3594</v>
      </c>
      <c r="D33" s="2">
        <v>11702</v>
      </c>
      <c r="E33" s="2">
        <v>7576</v>
      </c>
      <c r="F33" s="2">
        <f>SUM(C33:E33)</f>
        <v>22872</v>
      </c>
    </row>
    <row r="34" spans="2:6" ht="12.75">
      <c r="B34" s="26">
        <v>3</v>
      </c>
      <c r="C34" s="2">
        <v>3054</v>
      </c>
      <c r="D34" s="2">
        <v>10339</v>
      </c>
      <c r="E34" s="2">
        <v>6953</v>
      </c>
      <c r="F34" s="2">
        <f>SUM(C34:E34)</f>
        <v>20346</v>
      </c>
    </row>
    <row r="35" spans="2:9" ht="12.75">
      <c r="B35" s="26">
        <v>4</v>
      </c>
      <c r="C35" s="2">
        <v>2922</v>
      </c>
      <c r="D35" s="2">
        <v>10047</v>
      </c>
      <c r="E35" s="2">
        <v>7378</v>
      </c>
      <c r="F35" s="2">
        <f>SUM(C35:E35)</f>
        <v>20347</v>
      </c>
      <c r="I35" s="14"/>
    </row>
    <row r="36" spans="2:9" ht="12.75">
      <c r="B36" s="26">
        <v>5</v>
      </c>
      <c r="C36" s="2">
        <v>1335</v>
      </c>
      <c r="D36" s="2">
        <v>5392</v>
      </c>
      <c r="E36" s="2">
        <v>5560</v>
      </c>
      <c r="F36" s="2">
        <f>SUM(C36:E36)</f>
        <v>12287</v>
      </c>
      <c r="G36" s="34"/>
      <c r="H36" s="34"/>
      <c r="I36" s="14"/>
    </row>
    <row r="37" spans="2:9" ht="13.5" thickBot="1">
      <c r="B37" s="10" t="s">
        <v>2</v>
      </c>
      <c r="C37" s="3">
        <f>SUM(C32:C36)</f>
        <v>20459</v>
      </c>
      <c r="D37" s="3">
        <f>SUM(D32:D36)</f>
        <v>65266</v>
      </c>
      <c r="E37" s="3">
        <f>SUM(E32:E36)</f>
        <v>44010</v>
      </c>
      <c r="F37" s="3">
        <f>SUM(F32:F36)</f>
        <v>129735</v>
      </c>
      <c r="G37" s="35"/>
      <c r="H37" s="35"/>
      <c r="I37" s="14"/>
    </row>
    <row r="38" spans="9:10" ht="13.5" thickTop="1">
      <c r="I38" s="14"/>
      <c r="J38" s="14"/>
    </row>
    <row r="39" spans="9:10" ht="12.75">
      <c r="I39" s="14"/>
      <c r="J39" s="14"/>
    </row>
    <row r="40" spans="2:10" ht="12.75">
      <c r="B40" s="8" t="s">
        <v>80</v>
      </c>
      <c r="C40" s="1"/>
      <c r="D40" s="1"/>
      <c r="E40" s="1"/>
      <c r="F40" s="1"/>
      <c r="J40" s="14"/>
    </row>
    <row r="41" spans="2:10" ht="12.75">
      <c r="B41" s="8" t="s">
        <v>78</v>
      </c>
      <c r="C41" s="1"/>
      <c r="D41" s="1"/>
      <c r="E41" s="1"/>
      <c r="F41" s="1"/>
      <c r="J41" s="14"/>
    </row>
    <row r="42" spans="2:10" ht="12.75">
      <c r="B42" s="1"/>
      <c r="C42" s="1"/>
      <c r="D42" s="1"/>
      <c r="E42" s="1"/>
      <c r="F42" s="1"/>
      <c r="J42" s="14"/>
    </row>
    <row r="43" spans="2:6" s="11" customFormat="1" ht="12.75">
      <c r="B43" s="1"/>
      <c r="C43" s="36" t="s">
        <v>33</v>
      </c>
      <c r="D43" s="36"/>
      <c r="E43" s="36"/>
      <c r="F43" s="36"/>
    </row>
    <row r="44" spans="2:9" s="11" customFormat="1" ht="13.5" thickBot="1">
      <c r="B44" s="10" t="s">
        <v>0</v>
      </c>
      <c r="C44" s="32" t="s">
        <v>17</v>
      </c>
      <c r="D44" s="32" t="s">
        <v>89</v>
      </c>
      <c r="E44" s="32" t="s">
        <v>16</v>
      </c>
      <c r="F44" s="32" t="s">
        <v>21</v>
      </c>
      <c r="G44" s="18" t="s">
        <v>22</v>
      </c>
      <c r="H44" s="18" t="s">
        <v>88</v>
      </c>
      <c r="I44" s="10" t="s">
        <v>2</v>
      </c>
    </row>
    <row r="45" spans="2:9" ht="13.5" thickTop="1">
      <c r="B45" s="26">
        <v>1</v>
      </c>
      <c r="C45" s="2">
        <v>2581</v>
      </c>
      <c r="D45" s="2">
        <v>1295</v>
      </c>
      <c r="E45" s="2">
        <v>314</v>
      </c>
      <c r="F45" s="2">
        <v>995</v>
      </c>
      <c r="G45" s="2">
        <v>272</v>
      </c>
      <c r="H45" s="2">
        <v>29</v>
      </c>
      <c r="I45" s="2">
        <f>SUM(C45:H45)</f>
        <v>5486</v>
      </c>
    </row>
    <row r="46" spans="2:9" ht="12.75">
      <c r="B46" s="26">
        <v>2</v>
      </c>
      <c r="C46" s="2">
        <v>2379</v>
      </c>
      <c r="D46" s="2">
        <v>867</v>
      </c>
      <c r="E46" s="2">
        <v>227</v>
      </c>
      <c r="F46" s="2">
        <v>792</v>
      </c>
      <c r="G46" s="2">
        <v>254</v>
      </c>
      <c r="H46" s="2">
        <v>29</v>
      </c>
      <c r="I46" s="2">
        <f>SUM(C46:H46)</f>
        <v>4548</v>
      </c>
    </row>
    <row r="47" spans="2:9" ht="12.75">
      <c r="B47" s="26">
        <v>3</v>
      </c>
      <c r="C47" s="2">
        <v>3118</v>
      </c>
      <c r="D47" s="2">
        <v>874</v>
      </c>
      <c r="E47" s="2">
        <v>243</v>
      </c>
      <c r="F47" s="2">
        <v>1113</v>
      </c>
      <c r="G47" s="2">
        <v>360</v>
      </c>
      <c r="H47" s="2">
        <v>38</v>
      </c>
      <c r="I47" s="2">
        <f>SUM(C47:H47)</f>
        <v>5746</v>
      </c>
    </row>
    <row r="48" spans="2:9" ht="12.75">
      <c r="B48" s="26">
        <v>4</v>
      </c>
      <c r="C48" s="2">
        <v>4386</v>
      </c>
      <c r="D48" s="2">
        <v>796</v>
      </c>
      <c r="E48" s="2">
        <v>356</v>
      </c>
      <c r="F48" s="2">
        <v>1553</v>
      </c>
      <c r="G48" s="2">
        <v>718</v>
      </c>
      <c r="H48" s="2">
        <v>107</v>
      </c>
      <c r="I48" s="2">
        <f>SUM(C48:H48)</f>
        <v>7916</v>
      </c>
    </row>
    <row r="49" spans="2:9" ht="12.75">
      <c r="B49" s="26">
        <v>5</v>
      </c>
      <c r="C49" s="2">
        <v>3152</v>
      </c>
      <c r="D49" s="2">
        <v>310</v>
      </c>
      <c r="E49" s="2">
        <v>162</v>
      </c>
      <c r="F49" s="2">
        <v>1120</v>
      </c>
      <c r="G49" s="2">
        <v>812</v>
      </c>
      <c r="H49" s="2">
        <v>196</v>
      </c>
      <c r="I49" s="2">
        <f>SUM(C49:H49)</f>
        <v>5752</v>
      </c>
    </row>
    <row r="50" spans="2:9" ht="13.5" thickBot="1">
      <c r="B50" s="10" t="s">
        <v>2</v>
      </c>
      <c r="C50" s="3">
        <f aca="true" t="shared" si="0" ref="C50:I50">SUM(C45:C49)</f>
        <v>15616</v>
      </c>
      <c r="D50" s="3">
        <f t="shared" si="0"/>
        <v>4142</v>
      </c>
      <c r="E50" s="3">
        <f t="shared" si="0"/>
        <v>1302</v>
      </c>
      <c r="F50" s="3">
        <f t="shared" si="0"/>
        <v>5573</v>
      </c>
      <c r="G50" s="3">
        <f t="shared" si="0"/>
        <v>2416</v>
      </c>
      <c r="H50" s="3">
        <f t="shared" si="0"/>
        <v>399</v>
      </c>
      <c r="I50" s="3">
        <f t="shared" si="0"/>
        <v>29448</v>
      </c>
    </row>
    <row r="51" ht="13.5" thickTop="1"/>
    <row r="53" spans="2:7" ht="12.75">
      <c r="B53" s="8" t="s">
        <v>79</v>
      </c>
      <c r="C53" s="1"/>
      <c r="D53" s="1"/>
      <c r="E53" s="1"/>
      <c r="G53" s="14"/>
    </row>
    <row r="54" spans="2:9" ht="12.75">
      <c r="B54" s="8" t="s">
        <v>94</v>
      </c>
      <c r="C54" s="1"/>
      <c r="D54" s="1"/>
      <c r="E54" s="1"/>
      <c r="I54" s="14"/>
    </row>
    <row r="55" spans="2:5" ht="12.75">
      <c r="B55" s="8" t="s">
        <v>78</v>
      </c>
      <c r="C55" s="1"/>
      <c r="D55" s="1"/>
      <c r="E55" s="1"/>
    </row>
    <row r="56" spans="2:5" ht="12.75">
      <c r="B56" s="1"/>
      <c r="C56" s="1"/>
      <c r="D56" s="1"/>
      <c r="E56" s="1"/>
    </row>
    <row r="57" spans="2:7" s="11" customFormat="1" ht="33" thickBot="1">
      <c r="B57" s="10" t="s">
        <v>0</v>
      </c>
      <c r="C57" s="10" t="s">
        <v>26</v>
      </c>
      <c r="D57" s="18" t="s">
        <v>73</v>
      </c>
      <c r="E57" s="18" t="s">
        <v>74</v>
      </c>
      <c r="F57" s="18" t="s">
        <v>91</v>
      </c>
      <c r="G57" s="18" t="s">
        <v>92</v>
      </c>
    </row>
    <row r="58" spans="2:8" ht="13.5" thickTop="1">
      <c r="B58" s="26">
        <v>1</v>
      </c>
      <c r="C58" s="2">
        <v>53883</v>
      </c>
      <c r="D58" s="2">
        <v>47001</v>
      </c>
      <c r="E58" s="21">
        <f>D58/C58</f>
        <v>0.8722788263459719</v>
      </c>
      <c r="F58" s="2">
        <v>20921</v>
      </c>
      <c r="G58" s="21">
        <f aca="true" t="shared" si="1" ref="G58:G63">F58/D58</f>
        <v>0.4451181889747027</v>
      </c>
      <c r="H58" s="14"/>
    </row>
    <row r="59" spans="2:8" ht="12.75">
      <c r="B59" s="26">
        <v>2</v>
      </c>
      <c r="C59" s="2">
        <v>22872</v>
      </c>
      <c r="D59" s="2">
        <v>20615</v>
      </c>
      <c r="E59" s="21">
        <f>D59/C59</f>
        <v>0.9013203917453655</v>
      </c>
      <c r="F59" s="2">
        <v>9737</v>
      </c>
      <c r="G59" s="21">
        <f t="shared" si="1"/>
        <v>0.47232597623089984</v>
      </c>
      <c r="H59" s="14"/>
    </row>
    <row r="60" spans="2:8" ht="12.75">
      <c r="B60" s="26">
        <v>3</v>
      </c>
      <c r="C60" s="2">
        <v>20346</v>
      </c>
      <c r="D60" s="2">
        <v>18531</v>
      </c>
      <c r="E60" s="21">
        <f>D60/C60</f>
        <v>0.9107932763196697</v>
      </c>
      <c r="F60" s="2">
        <v>4654</v>
      </c>
      <c r="G60" s="21">
        <f t="shared" si="1"/>
        <v>0.2511467271059306</v>
      </c>
      <c r="H60" s="14"/>
    </row>
    <row r="61" spans="2:8" ht="12.75">
      <c r="B61" s="26">
        <v>4</v>
      </c>
      <c r="C61" s="2">
        <v>20347</v>
      </c>
      <c r="D61" s="2">
        <v>18785</v>
      </c>
      <c r="E61" s="21">
        <f>D61/C61</f>
        <v>0.9232319260824692</v>
      </c>
      <c r="F61" s="2">
        <v>557</v>
      </c>
      <c r="G61" s="21">
        <f t="shared" si="1"/>
        <v>0.0296513175405909</v>
      </c>
      <c r="H61" s="14"/>
    </row>
    <row r="62" spans="2:8" ht="12.75">
      <c r="B62" s="26">
        <v>5</v>
      </c>
      <c r="C62" s="2">
        <v>12287</v>
      </c>
      <c r="D62" s="2">
        <v>11674</v>
      </c>
      <c r="E62" s="21">
        <f>D62/C62</f>
        <v>0.9501098722226744</v>
      </c>
      <c r="F62" s="2">
        <v>420</v>
      </c>
      <c r="G62" s="21">
        <f t="shared" si="1"/>
        <v>0.03597738564330992</v>
      </c>
      <c r="H62" s="14"/>
    </row>
    <row r="63" spans="2:7" ht="13.5" thickBot="1">
      <c r="B63" s="10" t="s">
        <v>2</v>
      </c>
      <c r="C63" s="3">
        <f>SUM(C58:C62)</f>
        <v>129735</v>
      </c>
      <c r="D63" s="3">
        <f>SUM(D58:D62)</f>
        <v>116606</v>
      </c>
      <c r="E63" s="22">
        <f>+D63/C63</f>
        <v>0.8988014028596755</v>
      </c>
      <c r="F63" s="3">
        <f>SUM(F58:F62)</f>
        <v>36289</v>
      </c>
      <c r="G63" s="22">
        <f t="shared" si="1"/>
        <v>0.3112104008370067</v>
      </c>
    </row>
    <row r="64" ht="13.5" thickTop="1"/>
    <row r="66" ht="12.75" hidden="1">
      <c r="B66" s="8" t="s">
        <v>42</v>
      </c>
    </row>
    <row r="67" ht="12.75" hidden="1">
      <c r="B67" s="8" t="s">
        <v>3</v>
      </c>
    </row>
    <row r="68" ht="12.75" hidden="1"/>
    <row r="69" spans="2:6" s="11" customFormat="1" ht="13.5" hidden="1" thickBot="1">
      <c r="B69" s="10" t="s">
        <v>0</v>
      </c>
      <c r="C69" s="10" t="s">
        <v>38</v>
      </c>
      <c r="D69" s="10" t="s">
        <v>39</v>
      </c>
      <c r="E69" s="10" t="s">
        <v>37</v>
      </c>
      <c r="F69" s="10" t="s">
        <v>40</v>
      </c>
    </row>
    <row r="70" spans="2:6" ht="12.75" hidden="1">
      <c r="B70" s="26">
        <v>1</v>
      </c>
      <c r="C70" s="2">
        <v>684</v>
      </c>
      <c r="D70" s="2">
        <v>1874</v>
      </c>
      <c r="E70" s="2">
        <v>1187</v>
      </c>
      <c r="F70" s="2">
        <v>662</v>
      </c>
    </row>
    <row r="71" spans="2:6" ht="12.75" hidden="1">
      <c r="B71" s="26">
        <v>2</v>
      </c>
      <c r="C71" s="2">
        <v>530</v>
      </c>
      <c r="D71" s="2">
        <v>1799</v>
      </c>
      <c r="E71" s="2">
        <v>864</v>
      </c>
      <c r="F71" s="2">
        <v>433</v>
      </c>
    </row>
    <row r="72" spans="2:6" ht="12.75" hidden="1">
      <c r="B72" s="26">
        <v>3</v>
      </c>
      <c r="C72" s="2">
        <v>624</v>
      </c>
      <c r="D72" s="2">
        <v>2129</v>
      </c>
      <c r="E72" s="2">
        <v>753</v>
      </c>
      <c r="F72" s="2">
        <v>281</v>
      </c>
    </row>
    <row r="73" spans="2:6" ht="12.75" hidden="1">
      <c r="B73" s="26">
        <v>4</v>
      </c>
      <c r="C73" s="2">
        <v>2078</v>
      </c>
      <c r="D73" s="2">
        <v>2923</v>
      </c>
      <c r="E73" s="2">
        <v>750</v>
      </c>
      <c r="F73" s="2">
        <v>219</v>
      </c>
    </row>
    <row r="74" spans="2:6" ht="12.75" hidden="1">
      <c r="B74" s="26">
        <v>5</v>
      </c>
      <c r="C74" s="2">
        <v>3074</v>
      </c>
      <c r="D74" s="2">
        <v>2364</v>
      </c>
      <c r="E74" s="2">
        <v>317</v>
      </c>
      <c r="F74" s="2">
        <v>50</v>
      </c>
    </row>
    <row r="75" spans="2:6" ht="13.5" hidden="1" thickBot="1">
      <c r="B75" s="10" t="s">
        <v>2</v>
      </c>
      <c r="C75" s="3">
        <v>6990</v>
      </c>
      <c r="D75" s="3">
        <v>11089</v>
      </c>
      <c r="E75" s="3">
        <v>3871</v>
      </c>
      <c r="F75" s="3">
        <v>1645</v>
      </c>
    </row>
    <row r="76" ht="12.75" hidden="1"/>
    <row r="77" ht="12.75" hidden="1"/>
    <row r="78" spans="2:4" ht="12.75" hidden="1">
      <c r="B78" s="8" t="s">
        <v>31</v>
      </c>
      <c r="C78" s="1"/>
      <c r="D78" s="1"/>
    </row>
    <row r="79" spans="2:4" ht="12.75" hidden="1">
      <c r="B79" s="8" t="s">
        <v>3</v>
      </c>
      <c r="C79" s="1"/>
      <c r="D79" s="1"/>
    </row>
    <row r="80" spans="2:4" ht="12.75" hidden="1">
      <c r="B80" s="1"/>
      <c r="C80" s="1"/>
      <c r="D80" s="1"/>
    </row>
    <row r="81" spans="2:5" s="11" customFormat="1" ht="22.5" hidden="1" thickBot="1">
      <c r="B81" s="10" t="s">
        <v>0</v>
      </c>
      <c r="C81" s="18" t="s">
        <v>15</v>
      </c>
      <c r="D81" s="18" t="s">
        <v>36</v>
      </c>
      <c r="E81" s="18" t="s">
        <v>28</v>
      </c>
    </row>
    <row r="82" spans="2:5" ht="12.75" hidden="1">
      <c r="B82" s="26">
        <v>1</v>
      </c>
      <c r="C82" s="2">
        <v>685</v>
      </c>
      <c r="D82" s="2">
        <v>810</v>
      </c>
      <c r="E82" s="2">
        <v>1495</v>
      </c>
    </row>
    <row r="83" spans="2:5" ht="12.75" hidden="1">
      <c r="B83" s="26">
        <v>2</v>
      </c>
      <c r="C83" s="2">
        <v>536</v>
      </c>
      <c r="D83" s="2">
        <v>608</v>
      </c>
      <c r="E83" s="2">
        <v>1144</v>
      </c>
    </row>
    <row r="84" spans="2:5" ht="12.75" hidden="1">
      <c r="B84" s="26">
        <v>3</v>
      </c>
      <c r="C84" s="2">
        <v>539</v>
      </c>
      <c r="D84" s="2">
        <v>653</v>
      </c>
      <c r="E84" s="2">
        <v>1192</v>
      </c>
    </row>
    <row r="85" spans="2:5" ht="12.75" hidden="1">
      <c r="B85" s="26">
        <v>4</v>
      </c>
      <c r="C85" s="2">
        <v>889</v>
      </c>
      <c r="D85" s="2">
        <v>807</v>
      </c>
      <c r="E85" s="2">
        <v>1696</v>
      </c>
    </row>
    <row r="86" spans="2:5" ht="12.75" hidden="1">
      <c r="B86" s="26">
        <v>5</v>
      </c>
      <c r="C86" s="2">
        <v>514</v>
      </c>
      <c r="D86" s="2">
        <v>441</v>
      </c>
      <c r="E86" s="2">
        <v>955</v>
      </c>
    </row>
    <row r="87" spans="2:5" ht="13.5" hidden="1" thickBot="1">
      <c r="B87" s="10" t="s">
        <v>2</v>
      </c>
      <c r="C87" s="3">
        <v>3163</v>
      </c>
      <c r="D87" s="3">
        <v>3319</v>
      </c>
      <c r="E87" s="3">
        <v>6482</v>
      </c>
    </row>
    <row r="88" ht="12.75" hidden="1"/>
    <row r="89" ht="12.75" hidden="1"/>
    <row r="90" spans="2:5" ht="12.75" hidden="1">
      <c r="B90" s="8" t="s">
        <v>30</v>
      </c>
      <c r="C90" s="1"/>
      <c r="D90" s="1"/>
      <c r="E90" s="1"/>
    </row>
    <row r="91" spans="2:5" ht="12.75" hidden="1">
      <c r="B91" s="8" t="s">
        <v>3</v>
      </c>
      <c r="C91" s="1"/>
      <c r="D91" s="1"/>
      <c r="E91" s="1"/>
    </row>
    <row r="92" spans="2:5" ht="12.75" hidden="1">
      <c r="B92" s="1"/>
      <c r="C92" s="1"/>
      <c r="D92" s="1"/>
      <c r="E92" s="1"/>
    </row>
    <row r="93" spans="2:5" s="11" customFormat="1" ht="33" hidden="1" thickBot="1">
      <c r="B93" s="10" t="s">
        <v>0</v>
      </c>
      <c r="C93" s="18" t="s">
        <v>34</v>
      </c>
      <c r="D93" s="18" t="s">
        <v>35</v>
      </c>
      <c r="E93" s="10" t="s">
        <v>2</v>
      </c>
    </row>
    <row r="94" spans="2:5" ht="12.75" hidden="1">
      <c r="B94" s="26">
        <v>1</v>
      </c>
      <c r="C94" s="2">
        <v>4407</v>
      </c>
      <c r="D94" s="2">
        <v>20632</v>
      </c>
      <c r="E94" s="2">
        <v>25039</v>
      </c>
    </row>
    <row r="95" spans="2:5" ht="12.75" hidden="1">
      <c r="B95" s="26">
        <v>2</v>
      </c>
      <c r="C95" s="2">
        <v>3626</v>
      </c>
      <c r="D95" s="2">
        <v>14354</v>
      </c>
      <c r="E95" s="2">
        <v>17980</v>
      </c>
    </row>
    <row r="96" spans="2:5" ht="12.75" hidden="1">
      <c r="B96" s="26">
        <v>3</v>
      </c>
      <c r="C96" s="2">
        <v>3787</v>
      </c>
      <c r="D96" s="2">
        <v>13095</v>
      </c>
      <c r="E96" s="2">
        <v>16882</v>
      </c>
    </row>
    <row r="97" spans="2:5" ht="12.75" hidden="1">
      <c r="B97" s="26">
        <v>4</v>
      </c>
      <c r="C97" s="2">
        <v>5970</v>
      </c>
      <c r="D97" s="2">
        <v>13917</v>
      </c>
      <c r="E97" s="2">
        <v>19887</v>
      </c>
    </row>
    <row r="98" spans="2:5" ht="12.75" hidden="1">
      <c r="B98" s="26">
        <v>5</v>
      </c>
      <c r="C98" s="2">
        <v>5805</v>
      </c>
      <c r="D98" s="2">
        <v>6665</v>
      </c>
      <c r="E98" s="2">
        <v>12470</v>
      </c>
    </row>
    <row r="99" spans="2:7" ht="13.5" hidden="1" thickBot="1">
      <c r="B99" s="10" t="s">
        <v>2</v>
      </c>
      <c r="C99" s="3">
        <v>23595</v>
      </c>
      <c r="D99" s="3">
        <v>68663</v>
      </c>
      <c r="E99" s="3">
        <v>92258</v>
      </c>
      <c r="G99" s="14"/>
    </row>
    <row r="100" ht="12.75" hidden="1"/>
    <row r="101" ht="12.75" hidden="1"/>
    <row r="102" ht="12.75" hidden="1"/>
    <row r="103" ht="12.75" hidden="1"/>
    <row r="104" ht="12.75" hidden="1"/>
    <row r="105" ht="12.75" hidden="1"/>
    <row r="106" spans="2:5" ht="12.75">
      <c r="B106" s="8" t="s">
        <v>83</v>
      </c>
      <c r="C106" s="1"/>
      <c r="D106" s="1"/>
      <c r="E106" s="1"/>
    </row>
    <row r="107" spans="2:5" ht="12.75">
      <c r="B107" s="8" t="s">
        <v>95</v>
      </c>
      <c r="C107" s="1"/>
      <c r="D107" s="1"/>
      <c r="E107" s="1"/>
    </row>
    <row r="108" spans="2:5" ht="12.75">
      <c r="B108" s="8" t="s">
        <v>78</v>
      </c>
      <c r="C108" s="1"/>
      <c r="D108" s="1"/>
      <c r="E108" s="1"/>
    </row>
    <row r="109" spans="2:5" ht="12.75">
      <c r="B109" s="1"/>
      <c r="C109" s="1"/>
      <c r="D109" s="1"/>
      <c r="E109" s="1"/>
    </row>
    <row r="110" spans="2:5" s="11" customFormat="1" ht="22.5" thickBot="1">
      <c r="B110" s="10" t="s">
        <v>0</v>
      </c>
      <c r="C110" s="18" t="s">
        <v>23</v>
      </c>
      <c r="D110" s="18" t="s">
        <v>81</v>
      </c>
      <c r="E110" s="18" t="s">
        <v>74</v>
      </c>
    </row>
    <row r="111" spans="2:6" ht="13.5" thickTop="1">
      <c r="B111" s="26">
        <v>1</v>
      </c>
      <c r="C111" s="2">
        <v>5486</v>
      </c>
      <c r="D111" s="2">
        <v>2847</v>
      </c>
      <c r="E111" s="21">
        <f>D111/C111</f>
        <v>0.518957345971564</v>
      </c>
      <c r="F111" s="14"/>
    </row>
    <row r="112" spans="2:6" ht="12.75">
      <c r="B112" s="26">
        <v>2</v>
      </c>
      <c r="C112" s="2">
        <v>4548</v>
      </c>
      <c r="D112" s="2">
        <v>2599</v>
      </c>
      <c r="E112" s="21">
        <f>D112/C112</f>
        <v>0.5714599824098505</v>
      </c>
      <c r="F112" s="14"/>
    </row>
    <row r="113" spans="2:6" ht="12.75">
      <c r="B113" s="26">
        <v>3</v>
      </c>
      <c r="C113" s="2">
        <v>5746</v>
      </c>
      <c r="D113" s="2">
        <v>3390</v>
      </c>
      <c r="E113" s="21">
        <f>D113/C113</f>
        <v>0.589975635224504</v>
      </c>
      <c r="F113" s="14"/>
    </row>
    <row r="114" spans="2:6" ht="12.75">
      <c r="B114" s="26">
        <v>4</v>
      </c>
      <c r="C114" s="2">
        <v>7916</v>
      </c>
      <c r="D114" s="2">
        <v>4992</v>
      </c>
      <c r="E114" s="21">
        <f>D114/C114</f>
        <v>0.6306215260232441</v>
      </c>
      <c r="F114" s="14"/>
    </row>
    <row r="115" spans="2:6" ht="12.75">
      <c r="B115" s="26">
        <v>5</v>
      </c>
      <c r="C115" s="2">
        <v>5752</v>
      </c>
      <c r="D115" s="2">
        <v>3832</v>
      </c>
      <c r="E115" s="21">
        <f>D115/C115</f>
        <v>0.6662030598052852</v>
      </c>
      <c r="F115" s="14"/>
    </row>
    <row r="116" spans="2:5" ht="13.5" thickBot="1">
      <c r="B116" s="10" t="s">
        <v>2</v>
      </c>
      <c r="C116" s="3">
        <f>SUM(C111:C115)</f>
        <v>29448</v>
      </c>
      <c r="D116" s="3">
        <f>SUM(D111:D115)</f>
        <v>17660</v>
      </c>
      <c r="E116" s="22">
        <f>+D116/C116</f>
        <v>0.5997011681608259</v>
      </c>
    </row>
    <row r="117" ht="13.5" thickTop="1"/>
  </sheetData>
  <mergeCells count="1">
    <mergeCell ref="C30:F30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46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9" customWidth="1"/>
    <col min="2" max="2" width="11.421875" style="9" customWidth="1"/>
    <col min="3" max="4" width="13.7109375" style="9" customWidth="1"/>
    <col min="5" max="5" width="15.28125" style="9" customWidth="1"/>
    <col min="6" max="6" width="15.57421875" style="9" customWidth="1"/>
    <col min="7" max="7" width="23.28125" style="9" customWidth="1"/>
    <col min="8" max="16384" width="11.421875" style="9" customWidth="1"/>
  </cols>
  <sheetData>
    <row r="2" spans="2:3" ht="12.75">
      <c r="B2" s="8" t="s">
        <v>4</v>
      </c>
      <c r="C2" s="1"/>
    </row>
    <row r="3" spans="2:3" ht="12.75">
      <c r="B3" s="8" t="s">
        <v>78</v>
      </c>
      <c r="C3" s="1"/>
    </row>
    <row r="4" spans="2:3" ht="12.75">
      <c r="B4" s="1"/>
      <c r="C4" s="1"/>
    </row>
    <row r="5" spans="2:4" s="11" customFormat="1" ht="22.5" thickBot="1">
      <c r="B5" s="10" t="s">
        <v>5</v>
      </c>
      <c r="C5" s="18" t="s">
        <v>77</v>
      </c>
      <c r="D5" s="18" t="s">
        <v>96</v>
      </c>
    </row>
    <row r="6" spans="2:4" ht="13.5" thickTop="1">
      <c r="B6" s="23">
        <v>1</v>
      </c>
      <c r="C6" s="2">
        <v>4356</v>
      </c>
      <c r="D6" s="24">
        <f>+C6/$C$19</f>
        <v>0.027364731158477977</v>
      </c>
    </row>
    <row r="7" spans="2:5" ht="12.75">
      <c r="B7" s="23">
        <v>2</v>
      </c>
      <c r="C7" s="2">
        <v>3016</v>
      </c>
      <c r="D7" s="24">
        <f aca="true" t="shared" si="0" ref="D7:D19">+C7/$C$19</f>
        <v>0.01894674682598016</v>
      </c>
      <c r="E7" s="14"/>
    </row>
    <row r="8" spans="2:5" ht="12.75">
      <c r="B8" s="23">
        <v>3</v>
      </c>
      <c r="C8" s="2">
        <v>2157</v>
      </c>
      <c r="D8" s="24">
        <f t="shared" si="0"/>
        <v>0.013550441944177457</v>
      </c>
      <c r="E8" s="14"/>
    </row>
    <row r="9" spans="2:5" ht="12.75">
      <c r="B9" s="23">
        <v>4</v>
      </c>
      <c r="C9" s="2">
        <v>7005</v>
      </c>
      <c r="D9" s="24">
        <f t="shared" si="0"/>
        <v>0.04400595540981135</v>
      </c>
      <c r="E9" s="14"/>
    </row>
    <row r="10" spans="2:5" ht="12.75">
      <c r="B10" s="23">
        <v>5</v>
      </c>
      <c r="C10" s="2">
        <v>18234</v>
      </c>
      <c r="D10" s="24">
        <f t="shared" si="0"/>
        <v>0.11454740770057104</v>
      </c>
      <c r="E10" s="14"/>
    </row>
    <row r="11" spans="2:5" ht="12.75">
      <c r="B11" s="23">
        <v>6</v>
      </c>
      <c r="C11" s="2">
        <v>8184</v>
      </c>
      <c r="D11" s="24">
        <f t="shared" si="0"/>
        <v>0.051412525206837416</v>
      </c>
      <c r="E11" s="14"/>
    </row>
    <row r="12" spans="2:5" ht="12.75">
      <c r="B12" s="23">
        <v>7</v>
      </c>
      <c r="C12" s="2">
        <v>9969</v>
      </c>
      <c r="D12" s="24">
        <f t="shared" si="0"/>
        <v>0.06262603418706772</v>
      </c>
      <c r="E12" s="14"/>
    </row>
    <row r="13" spans="2:5" ht="12.75">
      <c r="B13" s="23">
        <v>8</v>
      </c>
      <c r="C13" s="2">
        <v>25157</v>
      </c>
      <c r="D13" s="24">
        <f t="shared" si="0"/>
        <v>0.1580382327258564</v>
      </c>
      <c r="E13" s="14"/>
    </row>
    <row r="14" spans="2:5" ht="12.75">
      <c r="B14" s="23">
        <v>9</v>
      </c>
      <c r="C14" s="2">
        <v>8784</v>
      </c>
      <c r="D14" s="24">
        <f t="shared" si="0"/>
        <v>0.05518177192288121</v>
      </c>
      <c r="E14" s="14"/>
    </row>
    <row r="15" spans="2:5" ht="12.75">
      <c r="B15" s="23">
        <v>10</v>
      </c>
      <c r="C15" s="2">
        <v>8875</v>
      </c>
      <c r="D15" s="24">
        <f t="shared" si="0"/>
        <v>0.05575344100814786</v>
      </c>
      <c r="E15" s="14"/>
    </row>
    <row r="16" spans="2:5" ht="12.75">
      <c r="B16" s="23">
        <v>11</v>
      </c>
      <c r="C16" s="2">
        <v>825</v>
      </c>
      <c r="D16" s="24">
        <f t="shared" si="0"/>
        <v>0.005182714234560223</v>
      </c>
      <c r="E16" s="14"/>
    </row>
    <row r="17" spans="2:5" ht="12.75">
      <c r="B17" s="23">
        <v>12</v>
      </c>
      <c r="C17" s="2">
        <v>1226</v>
      </c>
      <c r="D17" s="24">
        <f t="shared" si="0"/>
        <v>0.007701827456449495</v>
      </c>
      <c r="E17" s="14"/>
    </row>
    <row r="18" spans="2:5" ht="12.75">
      <c r="B18" s="23">
        <v>13</v>
      </c>
      <c r="C18" s="2">
        <v>61395</v>
      </c>
      <c r="D18" s="24">
        <f t="shared" si="0"/>
        <v>0.38568817021918167</v>
      </c>
      <c r="E18" s="14"/>
    </row>
    <row r="19" spans="2:4" ht="13.5" thickBot="1">
      <c r="B19" s="10" t="s">
        <v>2</v>
      </c>
      <c r="C19" s="3">
        <f>SUM(C6:C18)</f>
        <v>159183</v>
      </c>
      <c r="D19" s="25">
        <f t="shared" si="0"/>
        <v>1</v>
      </c>
    </row>
    <row r="20" ht="13.5" thickTop="1"/>
    <row r="22" spans="2:4" ht="12.75">
      <c r="B22" s="8" t="s">
        <v>45</v>
      </c>
      <c r="C22" s="1"/>
      <c r="D22" s="1"/>
    </row>
    <row r="23" spans="2:4" ht="12.75">
      <c r="B23" s="8" t="s">
        <v>78</v>
      </c>
      <c r="C23" s="1"/>
      <c r="D23" s="1"/>
    </row>
    <row r="24" spans="2:4" ht="12.75">
      <c r="B24" s="1"/>
      <c r="C24" s="1"/>
      <c r="D24" s="1"/>
    </row>
    <row r="25" spans="2:5" s="11" customFormat="1" ht="22.5" thickBot="1">
      <c r="B25" s="18" t="s">
        <v>25</v>
      </c>
      <c r="C25" s="18" t="s">
        <v>26</v>
      </c>
      <c r="D25" s="18" t="s">
        <v>23</v>
      </c>
      <c r="E25" s="10" t="s">
        <v>2</v>
      </c>
    </row>
    <row r="26" spans="2:9" ht="13.5" thickTop="1">
      <c r="B26" s="26">
        <v>1</v>
      </c>
      <c r="C26" s="2">
        <v>3827</v>
      </c>
      <c r="D26" s="2">
        <v>529</v>
      </c>
      <c r="E26" s="2">
        <f>C26+D26</f>
        <v>4356</v>
      </c>
      <c r="I26" s="14"/>
    </row>
    <row r="27" spans="2:9" ht="12.75">
      <c r="B27" s="26">
        <v>2</v>
      </c>
      <c r="C27" s="2">
        <v>2495</v>
      </c>
      <c r="D27" s="2">
        <v>521</v>
      </c>
      <c r="E27" s="2">
        <f aca="true" t="shared" si="1" ref="E27:E38">C27+D27</f>
        <v>3016</v>
      </c>
      <c r="I27" s="14"/>
    </row>
    <row r="28" spans="2:9" ht="12.75">
      <c r="B28" s="26">
        <v>3</v>
      </c>
      <c r="C28" s="2">
        <v>1936</v>
      </c>
      <c r="D28" s="2">
        <v>221</v>
      </c>
      <c r="E28" s="2">
        <f t="shared" si="1"/>
        <v>2157</v>
      </c>
      <c r="I28" s="14"/>
    </row>
    <row r="29" spans="2:9" ht="12.75">
      <c r="B29" s="26">
        <v>4</v>
      </c>
      <c r="C29" s="2">
        <v>6114</v>
      </c>
      <c r="D29" s="2">
        <v>891</v>
      </c>
      <c r="E29" s="2">
        <f t="shared" si="1"/>
        <v>7005</v>
      </c>
      <c r="I29" s="14"/>
    </row>
    <row r="30" spans="2:9" ht="12.75">
      <c r="B30" s="26">
        <v>5</v>
      </c>
      <c r="C30" s="2">
        <v>15358</v>
      </c>
      <c r="D30" s="2">
        <v>2876</v>
      </c>
      <c r="E30" s="2">
        <f t="shared" si="1"/>
        <v>18234</v>
      </c>
      <c r="I30" s="14"/>
    </row>
    <row r="31" spans="2:9" ht="12.75">
      <c r="B31" s="26">
        <v>6</v>
      </c>
      <c r="C31" s="2">
        <v>6959</v>
      </c>
      <c r="D31" s="2">
        <v>1225</v>
      </c>
      <c r="E31" s="2">
        <f t="shared" si="1"/>
        <v>8184</v>
      </c>
      <c r="I31" s="14"/>
    </row>
    <row r="32" spans="2:9" ht="12.75">
      <c r="B32" s="26">
        <v>7</v>
      </c>
      <c r="C32" s="2">
        <v>7936</v>
      </c>
      <c r="D32" s="2">
        <v>2033</v>
      </c>
      <c r="E32" s="2">
        <f t="shared" si="1"/>
        <v>9969</v>
      </c>
      <c r="I32" s="14"/>
    </row>
    <row r="33" spans="2:9" ht="12.75">
      <c r="B33" s="26">
        <v>8</v>
      </c>
      <c r="C33" s="2">
        <v>21202</v>
      </c>
      <c r="D33" s="2">
        <v>3955</v>
      </c>
      <c r="E33" s="2">
        <f t="shared" si="1"/>
        <v>25157</v>
      </c>
      <c r="I33" s="14"/>
    </row>
    <row r="34" spans="2:9" ht="12.75">
      <c r="B34" s="26">
        <v>9</v>
      </c>
      <c r="C34" s="2">
        <v>7288</v>
      </c>
      <c r="D34" s="2">
        <v>1496</v>
      </c>
      <c r="E34" s="2">
        <f t="shared" si="1"/>
        <v>8784</v>
      </c>
      <c r="I34" s="14"/>
    </row>
    <row r="35" spans="2:9" ht="12.75">
      <c r="B35" s="26">
        <v>10</v>
      </c>
      <c r="C35" s="2">
        <v>7017</v>
      </c>
      <c r="D35" s="2">
        <v>1858</v>
      </c>
      <c r="E35" s="2">
        <f t="shared" si="1"/>
        <v>8875</v>
      </c>
      <c r="I35" s="14"/>
    </row>
    <row r="36" spans="2:9" ht="12.75">
      <c r="B36" s="26">
        <v>11</v>
      </c>
      <c r="C36" s="2">
        <v>638</v>
      </c>
      <c r="D36" s="2">
        <v>187</v>
      </c>
      <c r="E36" s="2">
        <f t="shared" si="1"/>
        <v>825</v>
      </c>
      <c r="I36" s="14"/>
    </row>
    <row r="37" spans="2:9" ht="12.75">
      <c r="B37" s="26">
        <v>12</v>
      </c>
      <c r="C37" s="2">
        <v>1022</v>
      </c>
      <c r="D37" s="2">
        <v>204</v>
      </c>
      <c r="E37" s="2">
        <f t="shared" si="1"/>
        <v>1226</v>
      </c>
      <c r="I37" s="14"/>
    </row>
    <row r="38" spans="2:9" ht="12.75">
      <c r="B38" s="26">
        <v>13</v>
      </c>
      <c r="C38" s="2">
        <v>47943</v>
      </c>
      <c r="D38" s="2">
        <v>13452</v>
      </c>
      <c r="E38" s="2">
        <f t="shared" si="1"/>
        <v>61395</v>
      </c>
      <c r="I38" s="14"/>
    </row>
    <row r="39" spans="2:5" ht="13.5" thickBot="1">
      <c r="B39" s="10" t="s">
        <v>2</v>
      </c>
      <c r="C39" s="3">
        <f>SUM(C26:C38)</f>
        <v>129735</v>
      </c>
      <c r="D39" s="3">
        <f>SUM(D26:D38)</f>
        <v>29448</v>
      </c>
      <c r="E39" s="3">
        <f>SUM(E26:E38)</f>
        <v>159183</v>
      </c>
    </row>
    <row r="40" ht="13.5" thickTop="1"/>
    <row r="42" spans="2:6" ht="12.75">
      <c r="B42" s="8" t="s">
        <v>27</v>
      </c>
      <c r="C42" s="1"/>
      <c r="D42" s="1"/>
      <c r="E42" s="1"/>
      <c r="F42" s="1"/>
    </row>
    <row r="43" spans="2:6" ht="12.75">
      <c r="B43" s="8" t="s">
        <v>78</v>
      </c>
      <c r="C43" s="1"/>
      <c r="D43" s="1"/>
      <c r="E43" s="1"/>
      <c r="F43" s="1"/>
    </row>
    <row r="44" spans="2:6" ht="12.75">
      <c r="B44" s="1"/>
      <c r="C44" s="27"/>
      <c r="D44" s="27"/>
      <c r="E44" s="27"/>
      <c r="F44" s="27"/>
    </row>
    <row r="45" spans="2:8" s="11" customFormat="1" ht="12.75">
      <c r="B45" s="27"/>
      <c r="C45" s="12" t="s">
        <v>0</v>
      </c>
      <c r="D45" s="13"/>
      <c r="E45" s="13"/>
      <c r="F45" s="13"/>
      <c r="G45" s="13"/>
      <c r="H45" s="13"/>
    </row>
    <row r="46" spans="2:8" s="11" customFormat="1" ht="13.5" thickBot="1">
      <c r="B46" s="17" t="s">
        <v>25</v>
      </c>
      <c r="C46" s="28">
        <v>1</v>
      </c>
      <c r="D46" s="29">
        <v>2</v>
      </c>
      <c r="E46" s="29">
        <v>3</v>
      </c>
      <c r="F46" s="29">
        <v>4</v>
      </c>
      <c r="G46" s="29">
        <v>5</v>
      </c>
      <c r="H46" s="17" t="s">
        <v>2</v>
      </c>
    </row>
    <row r="47" spans="2:8" ht="13.5" thickTop="1">
      <c r="B47" s="26">
        <v>1</v>
      </c>
      <c r="C47" s="2">
        <v>1856</v>
      </c>
      <c r="D47" s="2">
        <v>796</v>
      </c>
      <c r="E47" s="2">
        <v>633</v>
      </c>
      <c r="F47" s="2">
        <v>687</v>
      </c>
      <c r="G47" s="2">
        <v>384</v>
      </c>
      <c r="H47" s="2">
        <f>SUM(C47:G47)</f>
        <v>4356</v>
      </c>
    </row>
    <row r="48" spans="2:8" ht="12.75">
      <c r="B48" s="26">
        <v>2</v>
      </c>
      <c r="C48" s="2">
        <v>872</v>
      </c>
      <c r="D48" s="2">
        <v>463</v>
      </c>
      <c r="E48" s="2">
        <v>507</v>
      </c>
      <c r="F48" s="2">
        <v>669</v>
      </c>
      <c r="G48" s="2">
        <v>505</v>
      </c>
      <c r="H48" s="2">
        <f aca="true" t="shared" si="2" ref="H48:H59">SUM(C48:G48)</f>
        <v>3016</v>
      </c>
    </row>
    <row r="49" spans="2:8" ht="12.75">
      <c r="B49" s="26">
        <v>3</v>
      </c>
      <c r="C49" s="2">
        <v>937</v>
      </c>
      <c r="D49" s="2">
        <v>339</v>
      </c>
      <c r="E49" s="2">
        <v>326</v>
      </c>
      <c r="F49" s="2">
        <v>353</v>
      </c>
      <c r="G49" s="2">
        <v>202</v>
      </c>
      <c r="H49" s="2">
        <f t="shared" si="2"/>
        <v>2157</v>
      </c>
    </row>
    <row r="50" spans="2:8" ht="12.75">
      <c r="B50" s="26">
        <v>4</v>
      </c>
      <c r="C50" s="2">
        <v>3334</v>
      </c>
      <c r="D50" s="2">
        <v>1296</v>
      </c>
      <c r="E50" s="2">
        <v>974</v>
      </c>
      <c r="F50" s="2">
        <v>889</v>
      </c>
      <c r="G50" s="2">
        <v>512</v>
      </c>
      <c r="H50" s="2">
        <f t="shared" si="2"/>
        <v>7005</v>
      </c>
    </row>
    <row r="51" spans="2:8" ht="12.75">
      <c r="B51" s="26">
        <v>5</v>
      </c>
      <c r="C51" s="2">
        <v>7159</v>
      </c>
      <c r="D51" s="2">
        <v>3240</v>
      </c>
      <c r="E51" s="2">
        <v>3092</v>
      </c>
      <c r="F51" s="2">
        <v>3036</v>
      </c>
      <c r="G51" s="2">
        <v>1707</v>
      </c>
      <c r="H51" s="2">
        <f t="shared" si="2"/>
        <v>18234</v>
      </c>
    </row>
    <row r="52" spans="2:8" ht="12.75">
      <c r="B52" s="26">
        <v>6</v>
      </c>
      <c r="C52" s="2">
        <v>3278</v>
      </c>
      <c r="D52" s="2">
        <v>1526</v>
      </c>
      <c r="E52" s="2">
        <v>1301</v>
      </c>
      <c r="F52" s="2">
        <v>1324</v>
      </c>
      <c r="G52" s="2">
        <v>755</v>
      </c>
      <c r="H52" s="2">
        <f t="shared" si="2"/>
        <v>8184</v>
      </c>
    </row>
    <row r="53" spans="2:8" ht="12.75">
      <c r="B53" s="26">
        <v>7</v>
      </c>
      <c r="C53" s="2">
        <v>4257</v>
      </c>
      <c r="D53" s="2">
        <v>1948</v>
      </c>
      <c r="E53" s="2">
        <v>1586</v>
      </c>
      <c r="F53" s="2">
        <v>1413</v>
      </c>
      <c r="G53" s="2">
        <v>765</v>
      </c>
      <c r="H53" s="2">
        <f t="shared" si="2"/>
        <v>9969</v>
      </c>
    </row>
    <row r="54" spans="2:8" ht="12.75">
      <c r="B54" s="26">
        <v>8</v>
      </c>
      <c r="C54" s="2">
        <v>11181</v>
      </c>
      <c r="D54" s="2">
        <v>4721</v>
      </c>
      <c r="E54" s="2">
        <v>3737</v>
      </c>
      <c r="F54" s="2">
        <v>3539</v>
      </c>
      <c r="G54" s="2">
        <v>1979</v>
      </c>
      <c r="H54" s="2">
        <f t="shared" si="2"/>
        <v>25157</v>
      </c>
    </row>
    <row r="55" spans="2:8" ht="12.75">
      <c r="B55" s="26">
        <v>9</v>
      </c>
      <c r="C55" s="2">
        <v>4175</v>
      </c>
      <c r="D55" s="2">
        <v>1432</v>
      </c>
      <c r="E55" s="2">
        <v>1237</v>
      </c>
      <c r="F55" s="2">
        <v>1248</v>
      </c>
      <c r="G55" s="2">
        <v>692</v>
      </c>
      <c r="H55" s="2">
        <f t="shared" si="2"/>
        <v>8784</v>
      </c>
    </row>
    <row r="56" spans="2:8" ht="12.75">
      <c r="B56" s="26">
        <v>10</v>
      </c>
      <c r="C56" s="2">
        <v>3593</v>
      </c>
      <c r="D56" s="2">
        <v>1525</v>
      </c>
      <c r="E56" s="2">
        <v>1316</v>
      </c>
      <c r="F56" s="2">
        <v>1482</v>
      </c>
      <c r="G56" s="2">
        <v>959</v>
      </c>
      <c r="H56" s="2">
        <f t="shared" si="2"/>
        <v>8875</v>
      </c>
    </row>
    <row r="57" spans="2:8" ht="12.75">
      <c r="B57" s="26">
        <v>11</v>
      </c>
      <c r="C57" s="2">
        <v>259</v>
      </c>
      <c r="D57" s="2">
        <v>148</v>
      </c>
      <c r="E57" s="2">
        <v>148</v>
      </c>
      <c r="F57" s="2">
        <v>149</v>
      </c>
      <c r="G57" s="2">
        <v>121</v>
      </c>
      <c r="H57" s="2">
        <f t="shared" si="2"/>
        <v>825</v>
      </c>
    </row>
    <row r="58" spans="2:8" ht="12.75">
      <c r="B58" s="26">
        <v>12</v>
      </c>
      <c r="C58" s="2">
        <v>345</v>
      </c>
      <c r="D58" s="2">
        <v>214</v>
      </c>
      <c r="E58" s="2">
        <v>218</v>
      </c>
      <c r="F58" s="2">
        <v>266</v>
      </c>
      <c r="G58" s="2">
        <v>183</v>
      </c>
      <c r="H58" s="2">
        <f t="shared" si="2"/>
        <v>1226</v>
      </c>
    </row>
    <row r="59" spans="2:8" ht="12.75">
      <c r="B59" s="26">
        <v>13</v>
      </c>
      <c r="C59" s="2">
        <v>18123</v>
      </c>
      <c r="D59" s="2">
        <v>9772</v>
      </c>
      <c r="E59" s="2">
        <v>11017</v>
      </c>
      <c r="F59" s="2">
        <v>13208</v>
      </c>
      <c r="G59" s="2">
        <v>9275</v>
      </c>
      <c r="H59" s="2">
        <f t="shared" si="2"/>
        <v>61395</v>
      </c>
    </row>
    <row r="60" spans="2:8" ht="13.5" thickBot="1">
      <c r="B60" s="17" t="s">
        <v>2</v>
      </c>
      <c r="C60" s="3">
        <f aca="true" t="shared" si="3" ref="C60:H60">SUM(C47:C59)</f>
        <v>59369</v>
      </c>
      <c r="D60" s="3">
        <f t="shared" si="3"/>
        <v>27420</v>
      </c>
      <c r="E60" s="3">
        <f t="shared" si="3"/>
        <v>26092</v>
      </c>
      <c r="F60" s="3">
        <f t="shared" si="3"/>
        <v>28263</v>
      </c>
      <c r="G60" s="3">
        <f t="shared" si="3"/>
        <v>18039</v>
      </c>
      <c r="H60" s="3">
        <f t="shared" si="3"/>
        <v>159183</v>
      </c>
    </row>
    <row r="61" ht="13.5" thickTop="1"/>
    <row r="63" spans="2:6" ht="12.75">
      <c r="B63" s="8" t="s">
        <v>46</v>
      </c>
      <c r="C63" s="1"/>
      <c r="D63" s="1"/>
      <c r="E63" s="1"/>
      <c r="F63" s="1"/>
    </row>
    <row r="64" spans="2:6" ht="12.75">
      <c r="B64" s="8" t="s">
        <v>78</v>
      </c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s="11" customFormat="1" ht="12.75">
      <c r="B66" s="1"/>
      <c r="C66" s="30" t="s">
        <v>32</v>
      </c>
      <c r="D66" s="30"/>
      <c r="E66" s="30"/>
      <c r="F66" s="30"/>
    </row>
    <row r="67" spans="2:6" s="11" customFormat="1" ht="13.5" thickBot="1">
      <c r="B67" s="17" t="s">
        <v>25</v>
      </c>
      <c r="C67" s="18" t="s">
        <v>18</v>
      </c>
      <c r="D67" s="18" t="s">
        <v>19</v>
      </c>
      <c r="E67" s="18" t="s">
        <v>20</v>
      </c>
      <c r="F67" s="17" t="s">
        <v>2</v>
      </c>
    </row>
    <row r="68" spans="2:7" ht="13.5" thickTop="1">
      <c r="B68" s="26">
        <v>1</v>
      </c>
      <c r="C68" s="2">
        <v>464</v>
      </c>
      <c r="D68" s="2">
        <v>1740</v>
      </c>
      <c r="E68" s="2">
        <v>1623</v>
      </c>
      <c r="F68" s="2">
        <f>SUM(C68:E68)</f>
        <v>3827</v>
      </c>
      <c r="G68" s="14"/>
    </row>
    <row r="69" spans="2:7" ht="12.75">
      <c r="B69" s="26">
        <v>2</v>
      </c>
      <c r="C69" s="2">
        <v>382</v>
      </c>
      <c r="D69" s="2">
        <v>1187</v>
      </c>
      <c r="E69" s="2">
        <v>926</v>
      </c>
      <c r="F69" s="2">
        <f aca="true" t="shared" si="4" ref="F69:F79">SUM(C69:E69)</f>
        <v>2495</v>
      </c>
      <c r="G69" s="14"/>
    </row>
    <row r="70" spans="2:7" ht="12.75">
      <c r="B70" s="26">
        <v>3</v>
      </c>
      <c r="C70" s="2">
        <v>323</v>
      </c>
      <c r="D70" s="2">
        <v>884</v>
      </c>
      <c r="E70" s="2">
        <v>729</v>
      </c>
      <c r="F70" s="2">
        <f t="shared" si="4"/>
        <v>1936</v>
      </c>
      <c r="G70" s="14"/>
    </row>
    <row r="71" spans="2:7" ht="12.75">
      <c r="B71" s="26">
        <v>4</v>
      </c>
      <c r="C71" s="2">
        <v>1010</v>
      </c>
      <c r="D71" s="2">
        <v>3133</v>
      </c>
      <c r="E71" s="2">
        <v>1971</v>
      </c>
      <c r="F71" s="2">
        <f t="shared" si="4"/>
        <v>6114</v>
      </c>
      <c r="G71" s="14"/>
    </row>
    <row r="72" spans="2:7" ht="12.75">
      <c r="B72" s="26">
        <v>5</v>
      </c>
      <c r="C72" s="2">
        <v>2551</v>
      </c>
      <c r="D72" s="2">
        <v>7738</v>
      </c>
      <c r="E72" s="2">
        <v>5069</v>
      </c>
      <c r="F72" s="2">
        <f t="shared" si="4"/>
        <v>15358</v>
      </c>
      <c r="G72" s="14"/>
    </row>
    <row r="73" spans="2:7" ht="12.75">
      <c r="B73" s="26">
        <v>6</v>
      </c>
      <c r="C73" s="2">
        <v>867</v>
      </c>
      <c r="D73" s="2">
        <v>3458</v>
      </c>
      <c r="E73" s="2">
        <v>2634</v>
      </c>
      <c r="F73" s="2">
        <f t="shared" si="4"/>
        <v>6959</v>
      </c>
      <c r="G73" s="14"/>
    </row>
    <row r="74" spans="2:7" ht="12.75">
      <c r="B74" s="26">
        <v>7</v>
      </c>
      <c r="C74" s="2">
        <v>962</v>
      </c>
      <c r="D74" s="2">
        <v>3906</v>
      </c>
      <c r="E74" s="2">
        <v>3068</v>
      </c>
      <c r="F74" s="2">
        <f t="shared" si="4"/>
        <v>7936</v>
      </c>
      <c r="G74" s="14"/>
    </row>
    <row r="75" spans="2:7" ht="12.75">
      <c r="B75" s="26">
        <v>8</v>
      </c>
      <c r="C75" s="2">
        <v>3036</v>
      </c>
      <c r="D75" s="2">
        <v>10834</v>
      </c>
      <c r="E75" s="2">
        <v>7332</v>
      </c>
      <c r="F75" s="2">
        <f t="shared" si="4"/>
        <v>21202</v>
      </c>
      <c r="G75" s="14"/>
    </row>
    <row r="76" spans="2:7" ht="12.75">
      <c r="B76" s="26">
        <v>9</v>
      </c>
      <c r="C76" s="2">
        <v>1535</v>
      </c>
      <c r="D76" s="2">
        <v>3699</v>
      </c>
      <c r="E76" s="2">
        <v>2054</v>
      </c>
      <c r="F76" s="2">
        <f t="shared" si="4"/>
        <v>7288</v>
      </c>
      <c r="G76" s="14"/>
    </row>
    <row r="77" spans="2:7" ht="12.75">
      <c r="B77" s="26">
        <v>10</v>
      </c>
      <c r="C77" s="2">
        <v>1055</v>
      </c>
      <c r="D77" s="2">
        <v>3626</v>
      </c>
      <c r="E77" s="2">
        <v>2336</v>
      </c>
      <c r="F77" s="2">
        <f t="shared" si="4"/>
        <v>7017</v>
      </c>
      <c r="G77" s="14"/>
    </row>
    <row r="78" spans="2:7" ht="12.75">
      <c r="B78" s="26">
        <v>11</v>
      </c>
      <c r="C78" s="2">
        <v>123</v>
      </c>
      <c r="D78" s="2">
        <v>329</v>
      </c>
      <c r="E78" s="2">
        <v>186</v>
      </c>
      <c r="F78" s="2">
        <f t="shared" si="4"/>
        <v>638</v>
      </c>
      <c r="G78" s="14"/>
    </row>
    <row r="79" spans="2:7" ht="12.75">
      <c r="B79" s="26">
        <v>12</v>
      </c>
      <c r="C79" s="2">
        <v>96</v>
      </c>
      <c r="D79" s="2">
        <v>450</v>
      </c>
      <c r="E79" s="2">
        <v>476</v>
      </c>
      <c r="F79" s="2">
        <f t="shared" si="4"/>
        <v>1022</v>
      </c>
      <c r="G79" s="14"/>
    </row>
    <row r="80" spans="2:7" ht="12.75">
      <c r="B80" s="26">
        <v>13</v>
      </c>
      <c r="C80" s="2">
        <v>8055</v>
      </c>
      <c r="D80" s="2">
        <v>24282</v>
      </c>
      <c r="E80" s="2">
        <v>15606</v>
      </c>
      <c r="F80" s="2">
        <f>SUM(C80:E80)</f>
        <v>47943</v>
      </c>
      <c r="G80" s="14"/>
    </row>
    <row r="81" spans="2:7" ht="13.5" thickBot="1">
      <c r="B81" s="17" t="s">
        <v>2</v>
      </c>
      <c r="C81" s="3">
        <f>SUM(C68:C80)</f>
        <v>20459</v>
      </c>
      <c r="D81" s="3">
        <f>SUM(D68:D80)</f>
        <v>65266</v>
      </c>
      <c r="E81" s="3">
        <f>SUM(E68:E80)</f>
        <v>44010</v>
      </c>
      <c r="F81" s="3">
        <f>SUM(F68:F80)</f>
        <v>129735</v>
      </c>
      <c r="G81" s="14"/>
    </row>
    <row r="82" ht="13.5" thickTop="1"/>
    <row r="84" spans="2:7" ht="12.75">
      <c r="B84" s="8" t="s">
        <v>82</v>
      </c>
      <c r="C84" s="1"/>
      <c r="D84" s="1"/>
      <c r="E84" s="1"/>
      <c r="F84" s="1"/>
      <c r="G84" s="1"/>
    </row>
    <row r="85" spans="2:9" ht="12.75">
      <c r="B85" s="8" t="s">
        <v>78</v>
      </c>
      <c r="C85" s="1"/>
      <c r="D85" s="1"/>
      <c r="E85" s="1"/>
      <c r="F85" s="1"/>
      <c r="G85" s="1"/>
      <c r="H85" s="1"/>
      <c r="I85" s="1"/>
    </row>
    <row r="86" spans="2:9" ht="12.75">
      <c r="B86" s="1"/>
      <c r="C86" s="1"/>
      <c r="D86" s="1"/>
      <c r="E86" s="1"/>
      <c r="F86" s="1"/>
      <c r="G86" s="1"/>
      <c r="H86" s="1"/>
      <c r="I86" s="1"/>
    </row>
    <row r="87" spans="2:9" s="11" customFormat="1" ht="12.75">
      <c r="B87" s="1"/>
      <c r="C87" s="30" t="s">
        <v>33</v>
      </c>
      <c r="D87" s="30"/>
      <c r="E87" s="30"/>
      <c r="F87" s="30"/>
      <c r="G87" s="30"/>
      <c r="H87" s="30"/>
      <c r="I87" s="30"/>
    </row>
    <row r="88" spans="2:9" s="11" customFormat="1" ht="13.5" thickBot="1">
      <c r="B88" s="17" t="s">
        <v>25</v>
      </c>
      <c r="C88" s="18" t="s">
        <v>17</v>
      </c>
      <c r="D88" s="18" t="s">
        <v>89</v>
      </c>
      <c r="E88" s="18" t="s">
        <v>16</v>
      </c>
      <c r="F88" s="18" t="s">
        <v>21</v>
      </c>
      <c r="G88" s="18" t="s">
        <v>22</v>
      </c>
      <c r="H88" s="18" t="s">
        <v>88</v>
      </c>
      <c r="I88" s="17" t="s">
        <v>2</v>
      </c>
    </row>
    <row r="89" spans="2:9" ht="13.5" thickTop="1">
      <c r="B89" s="26">
        <v>1</v>
      </c>
      <c r="C89" s="2">
        <v>266</v>
      </c>
      <c r="D89" s="2">
        <v>109</v>
      </c>
      <c r="E89" s="2">
        <v>38</v>
      </c>
      <c r="F89" s="2">
        <v>81</v>
      </c>
      <c r="G89" s="2">
        <v>26</v>
      </c>
      <c r="H89" s="2">
        <v>9</v>
      </c>
      <c r="I89" s="2">
        <f>SUM(C89:H89)</f>
        <v>529</v>
      </c>
    </row>
    <row r="90" spans="2:9" ht="12.75">
      <c r="B90" s="26">
        <v>2</v>
      </c>
      <c r="C90" s="2">
        <v>251</v>
      </c>
      <c r="D90" s="2">
        <v>86</v>
      </c>
      <c r="E90" s="2">
        <v>24</v>
      </c>
      <c r="F90" s="2">
        <v>115</v>
      </c>
      <c r="G90" s="2">
        <v>37</v>
      </c>
      <c r="H90" s="2">
        <v>8</v>
      </c>
      <c r="I90" s="2">
        <f aca="true" t="shared" si="5" ref="I90:I101">SUM(C90:H90)</f>
        <v>521</v>
      </c>
    </row>
    <row r="91" spans="2:9" ht="12.75">
      <c r="B91" s="26">
        <v>3</v>
      </c>
      <c r="C91" s="2">
        <v>113</v>
      </c>
      <c r="D91" s="2">
        <v>36</v>
      </c>
      <c r="E91" s="2">
        <v>12</v>
      </c>
      <c r="F91" s="2">
        <v>47</v>
      </c>
      <c r="G91" s="2">
        <v>13</v>
      </c>
      <c r="H91" s="2">
        <v>0</v>
      </c>
      <c r="I91" s="2">
        <f t="shared" si="5"/>
        <v>221</v>
      </c>
    </row>
    <row r="92" spans="2:9" ht="12.75">
      <c r="B92" s="26">
        <v>4</v>
      </c>
      <c r="C92" s="2">
        <v>418</v>
      </c>
      <c r="D92" s="2">
        <v>225</v>
      </c>
      <c r="E92" s="2">
        <v>48</v>
      </c>
      <c r="F92" s="2">
        <v>140</v>
      </c>
      <c r="G92" s="2">
        <v>49</v>
      </c>
      <c r="H92" s="2">
        <v>11</v>
      </c>
      <c r="I92" s="2">
        <f t="shared" si="5"/>
        <v>891</v>
      </c>
    </row>
    <row r="93" spans="2:9" ht="12.75">
      <c r="B93" s="26">
        <v>5</v>
      </c>
      <c r="C93" s="2">
        <v>1353</v>
      </c>
      <c r="D93" s="2">
        <v>504</v>
      </c>
      <c r="E93" s="2">
        <v>141</v>
      </c>
      <c r="F93" s="2">
        <v>608</v>
      </c>
      <c r="G93" s="2">
        <v>236</v>
      </c>
      <c r="H93" s="2">
        <v>34</v>
      </c>
      <c r="I93" s="2">
        <f t="shared" si="5"/>
        <v>2876</v>
      </c>
    </row>
    <row r="94" spans="2:9" ht="12.75">
      <c r="B94" s="26">
        <v>6</v>
      </c>
      <c r="C94" s="2">
        <v>592</v>
      </c>
      <c r="D94" s="2">
        <v>159</v>
      </c>
      <c r="E94" s="2">
        <v>50</v>
      </c>
      <c r="F94" s="2">
        <v>282</v>
      </c>
      <c r="G94" s="2">
        <v>121</v>
      </c>
      <c r="H94" s="2">
        <v>21</v>
      </c>
      <c r="I94" s="2">
        <f t="shared" si="5"/>
        <v>1225</v>
      </c>
    </row>
    <row r="95" spans="2:9" ht="12.75">
      <c r="B95" s="26">
        <v>7</v>
      </c>
      <c r="C95" s="2">
        <v>1075</v>
      </c>
      <c r="D95" s="2">
        <v>237</v>
      </c>
      <c r="E95" s="2">
        <v>84</v>
      </c>
      <c r="F95" s="2">
        <v>404</v>
      </c>
      <c r="G95" s="2">
        <v>208</v>
      </c>
      <c r="H95" s="2">
        <v>25</v>
      </c>
      <c r="I95" s="2">
        <f t="shared" si="5"/>
        <v>2033</v>
      </c>
    </row>
    <row r="96" spans="2:9" ht="12.75">
      <c r="B96" s="26">
        <v>8</v>
      </c>
      <c r="C96" s="2">
        <v>2188</v>
      </c>
      <c r="D96" s="2">
        <v>479</v>
      </c>
      <c r="E96" s="2">
        <v>158</v>
      </c>
      <c r="F96" s="2">
        <v>755</v>
      </c>
      <c r="G96" s="2">
        <v>326</v>
      </c>
      <c r="H96" s="2">
        <v>49</v>
      </c>
      <c r="I96" s="2">
        <f t="shared" si="5"/>
        <v>3955</v>
      </c>
    </row>
    <row r="97" spans="2:9" ht="12.75">
      <c r="B97" s="26">
        <v>9</v>
      </c>
      <c r="C97" s="2">
        <v>835</v>
      </c>
      <c r="D97" s="2">
        <v>277</v>
      </c>
      <c r="E97" s="2">
        <v>77</v>
      </c>
      <c r="F97" s="2">
        <v>208</v>
      </c>
      <c r="G97" s="2">
        <v>79</v>
      </c>
      <c r="H97" s="2">
        <v>20</v>
      </c>
      <c r="I97" s="2">
        <f t="shared" si="5"/>
        <v>1496</v>
      </c>
    </row>
    <row r="98" spans="2:9" ht="12.75">
      <c r="B98" s="26">
        <v>10</v>
      </c>
      <c r="C98" s="2">
        <v>995</v>
      </c>
      <c r="D98" s="2">
        <v>269</v>
      </c>
      <c r="E98" s="2">
        <v>88</v>
      </c>
      <c r="F98" s="2">
        <v>341</v>
      </c>
      <c r="G98" s="2">
        <v>146</v>
      </c>
      <c r="H98" s="2">
        <v>19</v>
      </c>
      <c r="I98" s="2">
        <f t="shared" si="5"/>
        <v>1858</v>
      </c>
    </row>
    <row r="99" spans="2:9" ht="12.75">
      <c r="B99" s="26">
        <v>11</v>
      </c>
      <c r="C99" s="2">
        <v>93</v>
      </c>
      <c r="D99" s="2">
        <v>32</v>
      </c>
      <c r="E99" s="2">
        <v>9</v>
      </c>
      <c r="F99" s="2">
        <v>35</v>
      </c>
      <c r="G99" s="2">
        <v>17</v>
      </c>
      <c r="H99" s="2">
        <v>1</v>
      </c>
      <c r="I99" s="2">
        <f t="shared" si="5"/>
        <v>187</v>
      </c>
    </row>
    <row r="100" spans="2:9" ht="12.75">
      <c r="B100" s="26">
        <v>12</v>
      </c>
      <c r="C100" s="2">
        <v>103</v>
      </c>
      <c r="D100" s="2">
        <v>38</v>
      </c>
      <c r="E100" s="2">
        <v>7</v>
      </c>
      <c r="F100" s="2">
        <v>38</v>
      </c>
      <c r="G100" s="2">
        <v>15</v>
      </c>
      <c r="H100" s="2">
        <v>3</v>
      </c>
      <c r="I100" s="2">
        <f t="shared" si="5"/>
        <v>204</v>
      </c>
    </row>
    <row r="101" spans="2:9" ht="12.75">
      <c r="B101" s="26">
        <v>13</v>
      </c>
      <c r="C101" s="2">
        <v>7334</v>
      </c>
      <c r="D101" s="2">
        <v>1691</v>
      </c>
      <c r="E101" s="2">
        <v>566</v>
      </c>
      <c r="F101" s="2">
        <v>2519</v>
      </c>
      <c r="G101" s="2">
        <v>1143</v>
      </c>
      <c r="H101" s="2">
        <v>199</v>
      </c>
      <c r="I101" s="2">
        <f t="shared" si="5"/>
        <v>13452</v>
      </c>
    </row>
    <row r="102" spans="2:9" ht="13.5" thickBot="1">
      <c r="B102" s="17" t="s">
        <v>2</v>
      </c>
      <c r="C102" s="3">
        <f aca="true" t="shared" si="6" ref="C102:I102">SUM(C89:C101)</f>
        <v>15616</v>
      </c>
      <c r="D102" s="3">
        <f t="shared" si="6"/>
        <v>4142</v>
      </c>
      <c r="E102" s="3">
        <f t="shared" si="6"/>
        <v>1302</v>
      </c>
      <c r="F102" s="3">
        <f t="shared" si="6"/>
        <v>5573</v>
      </c>
      <c r="G102" s="3">
        <f t="shared" si="6"/>
        <v>2416</v>
      </c>
      <c r="H102" s="3">
        <f t="shared" si="6"/>
        <v>399</v>
      </c>
      <c r="I102" s="3">
        <f t="shared" si="6"/>
        <v>29448</v>
      </c>
    </row>
    <row r="103" ht="13.5" thickTop="1"/>
    <row r="106" spans="2:4" ht="12.75">
      <c r="B106" s="8" t="s">
        <v>79</v>
      </c>
      <c r="C106" s="1"/>
      <c r="D106" s="1"/>
    </row>
    <row r="107" spans="2:4" ht="12.75">
      <c r="B107" s="8" t="s">
        <v>94</v>
      </c>
      <c r="C107" s="1"/>
      <c r="D107" s="1"/>
    </row>
    <row r="108" spans="2:4" ht="12.75">
      <c r="B108" s="8" t="s">
        <v>78</v>
      </c>
      <c r="C108" s="1"/>
      <c r="D108" s="1"/>
    </row>
    <row r="109" spans="2:4" ht="12.75">
      <c r="B109" s="1"/>
      <c r="C109" s="1"/>
      <c r="D109" s="1"/>
    </row>
    <row r="110" spans="2:7" s="11" customFormat="1" ht="33" thickBot="1">
      <c r="B110" s="17" t="s">
        <v>25</v>
      </c>
      <c r="C110" s="10" t="s">
        <v>2</v>
      </c>
      <c r="D110" s="18" t="s">
        <v>73</v>
      </c>
      <c r="E110" s="18" t="s">
        <v>74</v>
      </c>
      <c r="F110" s="18" t="s">
        <v>91</v>
      </c>
      <c r="G110" s="18" t="s">
        <v>92</v>
      </c>
    </row>
    <row r="111" spans="2:7" ht="13.5" thickTop="1">
      <c r="B111" s="26">
        <v>1</v>
      </c>
      <c r="C111" s="2">
        <v>3827</v>
      </c>
      <c r="D111" s="2">
        <v>3475</v>
      </c>
      <c r="E111" s="21">
        <f aca="true" t="shared" si="7" ref="E111:E123">D111/C111</f>
        <v>0.9080219493075516</v>
      </c>
      <c r="F111" s="2">
        <v>904</v>
      </c>
      <c r="G111" s="21">
        <f>F111/D111</f>
        <v>0.26014388489208634</v>
      </c>
    </row>
    <row r="112" spans="2:7" ht="12.75">
      <c r="B112" s="26">
        <v>2</v>
      </c>
      <c r="C112" s="2">
        <v>2495</v>
      </c>
      <c r="D112" s="2">
        <v>2242</v>
      </c>
      <c r="E112" s="21">
        <f t="shared" si="7"/>
        <v>0.8985971943887776</v>
      </c>
      <c r="F112" s="2">
        <v>450</v>
      </c>
      <c r="G112" s="21">
        <f aca="true" t="shared" si="8" ref="G112:G123">F112/D112</f>
        <v>0.20071364852809992</v>
      </c>
    </row>
    <row r="113" spans="2:7" ht="12.75">
      <c r="B113" s="26">
        <v>3</v>
      </c>
      <c r="C113" s="2">
        <v>1936</v>
      </c>
      <c r="D113" s="2">
        <v>1748</v>
      </c>
      <c r="E113" s="21">
        <f t="shared" si="7"/>
        <v>0.9028925619834711</v>
      </c>
      <c r="F113" s="2">
        <v>286</v>
      </c>
      <c r="G113" s="21">
        <f t="shared" si="8"/>
        <v>0.16361556064073227</v>
      </c>
    </row>
    <row r="114" spans="2:7" ht="12.75">
      <c r="B114" s="26">
        <v>4</v>
      </c>
      <c r="C114" s="2">
        <v>6114</v>
      </c>
      <c r="D114" s="2">
        <v>5446</v>
      </c>
      <c r="E114" s="21">
        <f t="shared" si="7"/>
        <v>0.8907425580634609</v>
      </c>
      <c r="F114" s="2">
        <v>1301</v>
      </c>
      <c r="G114" s="21">
        <f t="shared" si="8"/>
        <v>0.2388909291222916</v>
      </c>
    </row>
    <row r="115" spans="2:7" ht="12.75">
      <c r="B115" s="26">
        <v>5</v>
      </c>
      <c r="C115" s="2">
        <v>15358</v>
      </c>
      <c r="D115" s="2">
        <v>13646</v>
      </c>
      <c r="E115" s="21">
        <f t="shared" si="7"/>
        <v>0.8885271519729131</v>
      </c>
      <c r="F115" s="2">
        <v>5081</v>
      </c>
      <c r="G115" s="21">
        <f t="shared" si="8"/>
        <v>0.37234354389564706</v>
      </c>
    </row>
    <row r="116" spans="2:7" ht="12.75">
      <c r="B116" s="26">
        <v>6</v>
      </c>
      <c r="C116" s="2">
        <v>6959</v>
      </c>
      <c r="D116" s="2">
        <v>6350</v>
      </c>
      <c r="E116" s="21">
        <f t="shared" si="7"/>
        <v>0.9124874263543613</v>
      </c>
      <c r="F116" s="2">
        <v>2371</v>
      </c>
      <c r="G116" s="21">
        <f t="shared" si="8"/>
        <v>0.37338582677165355</v>
      </c>
    </row>
    <row r="117" spans="2:7" ht="12.75">
      <c r="B117" s="26">
        <v>7</v>
      </c>
      <c r="C117" s="2">
        <v>7936</v>
      </c>
      <c r="D117" s="2">
        <v>7303</v>
      </c>
      <c r="E117" s="21">
        <f t="shared" si="7"/>
        <v>0.9202368951612904</v>
      </c>
      <c r="F117" s="2">
        <v>3134</v>
      </c>
      <c r="G117" s="21">
        <f t="shared" si="8"/>
        <v>0.42913871011912913</v>
      </c>
    </row>
    <row r="118" spans="2:7" ht="12.75">
      <c r="B118" s="26">
        <v>8</v>
      </c>
      <c r="C118" s="2">
        <v>21202</v>
      </c>
      <c r="D118" s="2">
        <v>19088</v>
      </c>
      <c r="E118" s="21">
        <f t="shared" si="7"/>
        <v>0.9002924252429017</v>
      </c>
      <c r="F118" s="2">
        <v>7044</v>
      </c>
      <c r="G118" s="21">
        <f t="shared" si="8"/>
        <v>0.3690276613579212</v>
      </c>
    </row>
    <row r="119" spans="2:7" ht="12.75">
      <c r="B119" s="26">
        <v>9</v>
      </c>
      <c r="C119" s="2">
        <v>7288</v>
      </c>
      <c r="D119" s="2">
        <v>6342</v>
      </c>
      <c r="E119" s="21">
        <f t="shared" si="7"/>
        <v>0.8701975850713501</v>
      </c>
      <c r="F119" s="2">
        <v>1545</v>
      </c>
      <c r="G119" s="21">
        <f t="shared" si="8"/>
        <v>0.24361400189214757</v>
      </c>
    </row>
    <row r="120" spans="2:7" ht="12.75">
      <c r="B120" s="26">
        <v>10</v>
      </c>
      <c r="C120" s="2">
        <v>7017</v>
      </c>
      <c r="D120" s="2">
        <v>6300</v>
      </c>
      <c r="E120" s="21">
        <f t="shared" si="7"/>
        <v>0.8978195810175289</v>
      </c>
      <c r="F120" s="2">
        <v>1804</v>
      </c>
      <c r="G120" s="21">
        <f t="shared" si="8"/>
        <v>0.28634920634920635</v>
      </c>
    </row>
    <row r="121" spans="2:7" ht="12.75">
      <c r="B121" s="26">
        <v>11</v>
      </c>
      <c r="C121" s="2">
        <v>638</v>
      </c>
      <c r="D121" s="2">
        <v>568</v>
      </c>
      <c r="E121" s="21">
        <f t="shared" si="7"/>
        <v>0.890282131661442</v>
      </c>
      <c r="F121" s="2">
        <v>143</v>
      </c>
      <c r="G121" s="21">
        <f t="shared" si="8"/>
        <v>0.2517605633802817</v>
      </c>
    </row>
    <row r="122" spans="2:7" ht="12.75">
      <c r="B122" s="26">
        <v>12</v>
      </c>
      <c r="C122" s="2">
        <v>1022</v>
      </c>
      <c r="D122" s="2">
        <v>950</v>
      </c>
      <c r="E122" s="21">
        <f t="shared" si="7"/>
        <v>0.9295499021526419</v>
      </c>
      <c r="F122" s="2">
        <v>275</v>
      </c>
      <c r="G122" s="21">
        <f t="shared" si="8"/>
        <v>0.2894736842105263</v>
      </c>
    </row>
    <row r="123" spans="2:7" ht="12.75">
      <c r="B123" s="26">
        <v>13</v>
      </c>
      <c r="C123" s="2">
        <v>47943</v>
      </c>
      <c r="D123" s="2">
        <v>43148</v>
      </c>
      <c r="E123" s="21">
        <f t="shared" si="7"/>
        <v>0.8999853993283691</v>
      </c>
      <c r="F123" s="2">
        <v>11951</v>
      </c>
      <c r="G123" s="21">
        <f t="shared" si="8"/>
        <v>0.2769769166589413</v>
      </c>
    </row>
    <row r="124" spans="2:7" ht="13.5" thickBot="1">
      <c r="B124" s="17" t="s">
        <v>2</v>
      </c>
      <c r="C124" s="3">
        <f>SUM(C111:C123)</f>
        <v>129735</v>
      </c>
      <c r="D124" s="3">
        <f>SUM(D111:D123)</f>
        <v>116606</v>
      </c>
      <c r="E124" s="22">
        <f>+D124/C124</f>
        <v>0.8988014028596755</v>
      </c>
      <c r="F124" s="3">
        <f>SUM(F111:F123)</f>
        <v>36289</v>
      </c>
      <c r="G124" s="22">
        <f>F124/D124</f>
        <v>0.3112104008370067</v>
      </c>
    </row>
    <row r="125" ht="13.5" thickTop="1"/>
    <row r="128" spans="2:5" ht="12.75">
      <c r="B128" s="8" t="s">
        <v>84</v>
      </c>
      <c r="C128" s="1"/>
      <c r="D128" s="1"/>
      <c r="E128" s="1"/>
    </row>
    <row r="129" spans="2:5" ht="12.75">
      <c r="B129" s="8" t="s">
        <v>95</v>
      </c>
      <c r="C129" s="1"/>
      <c r="D129" s="1"/>
      <c r="E129" s="1"/>
    </row>
    <row r="130" spans="2:5" ht="12.75">
      <c r="B130" s="8" t="s">
        <v>78</v>
      </c>
      <c r="C130" s="1"/>
      <c r="D130" s="1"/>
      <c r="E130" s="1"/>
    </row>
    <row r="131" spans="2:5" ht="12.75">
      <c r="B131" s="1"/>
      <c r="C131" s="1"/>
      <c r="D131" s="1"/>
      <c r="E131" s="1"/>
    </row>
    <row r="132" spans="2:5" s="11" customFormat="1" ht="22.5" thickBot="1">
      <c r="B132" s="17" t="s">
        <v>25</v>
      </c>
      <c r="C132" s="18" t="s">
        <v>23</v>
      </c>
      <c r="D132" s="18" t="s">
        <v>81</v>
      </c>
      <c r="E132" s="18" t="s">
        <v>74</v>
      </c>
    </row>
    <row r="133" spans="2:6" ht="13.5" thickTop="1">
      <c r="B133" s="26">
        <v>1</v>
      </c>
      <c r="C133" s="2">
        <v>529</v>
      </c>
      <c r="D133" s="2">
        <v>282</v>
      </c>
      <c r="E133" s="21">
        <f>D133/C133</f>
        <v>0.5330812854442344</v>
      </c>
      <c r="F133" s="14"/>
    </row>
    <row r="134" spans="2:6" ht="12.75">
      <c r="B134" s="26">
        <v>2</v>
      </c>
      <c r="C134" s="2">
        <v>521</v>
      </c>
      <c r="D134" s="2">
        <v>243</v>
      </c>
      <c r="E134" s="21">
        <f aca="true" t="shared" si="9" ref="E134:E145">D134/C134</f>
        <v>0.46641074856046066</v>
      </c>
      <c r="F134" s="14"/>
    </row>
    <row r="135" spans="2:6" ht="12.75">
      <c r="B135" s="26">
        <v>3</v>
      </c>
      <c r="C135" s="2">
        <v>221</v>
      </c>
      <c r="D135" s="2">
        <v>78</v>
      </c>
      <c r="E135" s="21">
        <f t="shared" si="9"/>
        <v>0.35294117647058826</v>
      </c>
      <c r="F135" s="14"/>
    </row>
    <row r="136" spans="2:6" ht="12.75">
      <c r="B136" s="26">
        <v>4</v>
      </c>
      <c r="C136" s="2">
        <v>891</v>
      </c>
      <c r="D136" s="2">
        <v>357</v>
      </c>
      <c r="E136" s="21">
        <f t="shared" si="9"/>
        <v>0.4006734006734007</v>
      </c>
      <c r="F136" s="14"/>
    </row>
    <row r="137" spans="2:6" ht="12.75">
      <c r="B137" s="26">
        <v>5</v>
      </c>
      <c r="C137" s="2">
        <v>2876</v>
      </c>
      <c r="D137" s="2">
        <v>1767</v>
      </c>
      <c r="E137" s="21">
        <f t="shared" si="9"/>
        <v>0.6143949930458971</v>
      </c>
      <c r="F137" s="14"/>
    </row>
    <row r="138" spans="2:6" ht="12.75">
      <c r="B138" s="26">
        <v>6</v>
      </c>
      <c r="C138" s="2">
        <v>1225</v>
      </c>
      <c r="D138" s="2">
        <v>719</v>
      </c>
      <c r="E138" s="21">
        <f t="shared" si="9"/>
        <v>0.5869387755102041</v>
      </c>
      <c r="F138" s="14"/>
    </row>
    <row r="139" spans="2:6" ht="12.75">
      <c r="B139" s="26">
        <v>7</v>
      </c>
      <c r="C139" s="2">
        <v>2033</v>
      </c>
      <c r="D139" s="2">
        <v>1178</v>
      </c>
      <c r="E139" s="21">
        <f t="shared" si="9"/>
        <v>0.5794392523364486</v>
      </c>
      <c r="F139" s="14"/>
    </row>
    <row r="140" spans="2:6" ht="12.75">
      <c r="B140" s="26">
        <v>8</v>
      </c>
      <c r="C140" s="2">
        <v>3955</v>
      </c>
      <c r="D140" s="2">
        <v>2348</v>
      </c>
      <c r="E140" s="21">
        <f t="shared" si="9"/>
        <v>0.5936788874841972</v>
      </c>
      <c r="F140" s="14"/>
    </row>
    <row r="141" spans="2:6" ht="12.75">
      <c r="B141" s="26">
        <v>9</v>
      </c>
      <c r="C141" s="2">
        <v>1496</v>
      </c>
      <c r="D141" s="2">
        <v>766</v>
      </c>
      <c r="E141" s="21">
        <f t="shared" si="9"/>
        <v>0.5120320855614974</v>
      </c>
      <c r="F141" s="14"/>
    </row>
    <row r="142" spans="2:6" ht="12.75">
      <c r="B142" s="26">
        <v>10</v>
      </c>
      <c r="C142" s="2">
        <v>1858</v>
      </c>
      <c r="D142" s="2">
        <v>904</v>
      </c>
      <c r="E142" s="21">
        <f t="shared" si="9"/>
        <v>0.4865446716899892</v>
      </c>
      <c r="F142" s="14"/>
    </row>
    <row r="143" spans="2:6" ht="12.75">
      <c r="B143" s="26">
        <v>11</v>
      </c>
      <c r="C143" s="2">
        <v>187</v>
      </c>
      <c r="D143" s="2">
        <v>92</v>
      </c>
      <c r="E143" s="21">
        <f t="shared" si="9"/>
        <v>0.4919786096256685</v>
      </c>
      <c r="F143" s="14"/>
    </row>
    <row r="144" spans="2:6" ht="12.75">
      <c r="B144" s="26">
        <v>12</v>
      </c>
      <c r="C144" s="2">
        <v>204</v>
      </c>
      <c r="D144" s="2">
        <v>126</v>
      </c>
      <c r="E144" s="21">
        <f t="shared" si="9"/>
        <v>0.6176470588235294</v>
      </c>
      <c r="F144" s="14"/>
    </row>
    <row r="145" spans="2:6" ht="12.75">
      <c r="B145" s="26">
        <v>13</v>
      </c>
      <c r="C145" s="2">
        <v>13452</v>
      </c>
      <c r="D145" s="2">
        <v>8800</v>
      </c>
      <c r="E145" s="21">
        <f t="shared" si="9"/>
        <v>0.6541778174249182</v>
      </c>
      <c r="F145" s="14"/>
    </row>
    <row r="146" spans="2:5" ht="13.5" thickBot="1">
      <c r="B146" s="17" t="s">
        <v>2</v>
      </c>
      <c r="C146" s="3">
        <f>SUM(C133:C145)</f>
        <v>29448</v>
      </c>
      <c r="D146" s="3">
        <f>SUM(D133:D145)</f>
        <v>17660</v>
      </c>
      <c r="E146" s="22">
        <f>+D146/C146</f>
        <v>0.5997011681608259</v>
      </c>
    </row>
    <row r="147" ht="13.5" thickTop="1"/>
  </sheetData>
  <mergeCells count="3">
    <mergeCell ref="C45:H45"/>
    <mergeCell ref="C66:F66"/>
    <mergeCell ref="C87:I87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120"/>
  <sheetViews>
    <sheetView workbookViewId="0" topLeftCell="A1">
      <selection activeCell="B4" sqref="B4"/>
    </sheetView>
  </sheetViews>
  <sheetFormatPr defaultColWidth="11.421875" defaultRowHeight="12.75"/>
  <cols>
    <col min="1" max="1" width="6.421875" style="9" customWidth="1"/>
    <col min="2" max="2" width="66.7109375" style="9" customWidth="1"/>
    <col min="3" max="3" width="10.8515625" style="9" customWidth="1"/>
    <col min="4" max="4" width="10.421875" style="9" customWidth="1"/>
    <col min="5" max="5" width="10.57421875" style="9" customWidth="1"/>
    <col min="6" max="6" width="15.7109375" style="9" customWidth="1"/>
    <col min="7" max="7" width="18.8515625" style="9" customWidth="1"/>
    <col min="8" max="8" width="8.8515625" style="9" customWidth="1"/>
    <col min="9" max="9" width="7.00390625" style="9" bestFit="1" customWidth="1"/>
    <col min="10" max="11" width="5.7109375" style="9" bestFit="1" customWidth="1"/>
    <col min="12" max="12" width="6.00390625" style="9" customWidth="1"/>
    <col min="13" max="13" width="5.7109375" style="9" customWidth="1"/>
    <col min="14" max="14" width="5.57421875" style="9" customWidth="1"/>
    <col min="15" max="15" width="6.421875" style="9" customWidth="1"/>
    <col min="16" max="16384" width="11.421875" style="9" customWidth="1"/>
  </cols>
  <sheetData>
    <row r="2" spans="2:3" ht="12.75">
      <c r="B2" s="8" t="s">
        <v>14</v>
      </c>
      <c r="C2" s="1"/>
    </row>
    <row r="3" spans="2:3" ht="12.75">
      <c r="B3" s="8" t="s">
        <v>78</v>
      </c>
      <c r="C3" s="1"/>
    </row>
    <row r="4" spans="2:3" ht="12.75">
      <c r="B4" s="1"/>
      <c r="C4" s="1"/>
    </row>
    <row r="5" spans="2:3" s="11" customFormat="1" ht="13.5" thickBot="1">
      <c r="B5" s="10" t="s">
        <v>13</v>
      </c>
      <c r="C5" s="10" t="s">
        <v>2</v>
      </c>
    </row>
    <row r="6" spans="2:3" ht="13.5" thickTop="1">
      <c r="B6" s="1" t="s">
        <v>12</v>
      </c>
      <c r="C6" s="2">
        <v>68013</v>
      </c>
    </row>
    <row r="7" spans="2:3" ht="12.75">
      <c r="B7" s="1" t="s">
        <v>6</v>
      </c>
      <c r="C7" s="2">
        <v>50731</v>
      </c>
    </row>
    <row r="8" spans="2:3" ht="12.75">
      <c r="B8" s="1" t="s">
        <v>11</v>
      </c>
      <c r="C8" s="2">
        <v>30185</v>
      </c>
    </row>
    <row r="9" spans="2:3" ht="12.75">
      <c r="B9" s="1" t="s">
        <v>10</v>
      </c>
      <c r="C9" s="2">
        <v>1428</v>
      </c>
    </row>
    <row r="10" spans="2:3" ht="12.75">
      <c r="B10" s="1" t="s">
        <v>7</v>
      </c>
      <c r="C10" s="2">
        <v>8239</v>
      </c>
    </row>
    <row r="11" spans="2:3" ht="12.75">
      <c r="B11" s="1" t="s">
        <v>9</v>
      </c>
      <c r="C11" s="2">
        <v>225</v>
      </c>
    </row>
    <row r="12" spans="2:3" ht="12.75">
      <c r="B12" s="1" t="s">
        <v>90</v>
      </c>
      <c r="C12" s="2">
        <v>1</v>
      </c>
    </row>
    <row r="13" spans="2:3" ht="12.75">
      <c r="B13" s="1" t="s">
        <v>8</v>
      </c>
      <c r="C13" s="2">
        <v>361</v>
      </c>
    </row>
    <row r="14" spans="2:3" ht="13.5" thickBot="1">
      <c r="B14" s="10" t="s">
        <v>2</v>
      </c>
      <c r="C14" s="3">
        <f>SUM(C6:C13)</f>
        <v>159183</v>
      </c>
    </row>
    <row r="15" ht="13.5" thickTop="1"/>
    <row r="17" ht="12.75">
      <c r="B17" s="8" t="s">
        <v>41</v>
      </c>
    </row>
    <row r="18" ht="12.75">
      <c r="B18" s="8" t="s">
        <v>78</v>
      </c>
    </row>
    <row r="19" spans="2:8" s="11" customFormat="1" ht="12.75">
      <c r="B19" s="9"/>
      <c r="C19" s="12" t="s">
        <v>0</v>
      </c>
      <c r="D19" s="13"/>
      <c r="E19" s="13"/>
      <c r="F19" s="13"/>
      <c r="G19" s="13"/>
      <c r="H19" s="13"/>
    </row>
    <row r="20" spans="2:8" s="11" customFormat="1" ht="13.5" thickBot="1">
      <c r="B20" s="10" t="s">
        <v>13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 t="s">
        <v>2</v>
      </c>
    </row>
    <row r="21" spans="2:9" ht="13.5" thickTop="1">
      <c r="B21" s="1" t="s">
        <v>12</v>
      </c>
      <c r="C21" s="2">
        <v>30623</v>
      </c>
      <c r="D21" s="2">
        <v>12872</v>
      </c>
      <c r="E21" s="2">
        <v>10580</v>
      </c>
      <c r="F21" s="2">
        <v>9650</v>
      </c>
      <c r="G21" s="2">
        <v>4286</v>
      </c>
      <c r="H21" s="2">
        <f aca="true" t="shared" si="0" ref="H21:H28">SUM(C21:G21)</f>
        <v>68011</v>
      </c>
      <c r="I21" s="14"/>
    </row>
    <row r="22" spans="2:9" ht="12.75">
      <c r="B22" s="1" t="s">
        <v>6</v>
      </c>
      <c r="C22" s="2">
        <v>17915</v>
      </c>
      <c r="D22" s="2">
        <v>8677</v>
      </c>
      <c r="E22" s="2">
        <v>8825</v>
      </c>
      <c r="F22" s="2">
        <v>9689</v>
      </c>
      <c r="G22" s="2">
        <v>5627</v>
      </c>
      <c r="H22" s="2">
        <f t="shared" si="0"/>
        <v>50733</v>
      </c>
      <c r="I22" s="14"/>
    </row>
    <row r="23" spans="2:9" ht="12.75">
      <c r="B23" s="1" t="s">
        <v>11</v>
      </c>
      <c r="C23" s="2">
        <v>9314</v>
      </c>
      <c r="D23" s="2">
        <v>5022</v>
      </c>
      <c r="E23" s="2">
        <v>5429</v>
      </c>
      <c r="F23" s="2">
        <v>6436</v>
      </c>
      <c r="G23" s="2">
        <v>3984</v>
      </c>
      <c r="H23" s="2">
        <f t="shared" si="0"/>
        <v>30185</v>
      </c>
      <c r="I23" s="14"/>
    </row>
    <row r="24" spans="2:9" ht="12.75">
      <c r="B24" s="1" t="s">
        <v>10</v>
      </c>
      <c r="C24" s="2">
        <v>315</v>
      </c>
      <c r="D24" s="2">
        <v>160</v>
      </c>
      <c r="E24" s="2">
        <v>234</v>
      </c>
      <c r="F24" s="2">
        <v>351</v>
      </c>
      <c r="G24" s="2">
        <v>368</v>
      </c>
      <c r="H24" s="2">
        <f t="shared" si="0"/>
        <v>1428</v>
      </c>
      <c r="I24" s="14"/>
    </row>
    <row r="25" spans="2:9" ht="12.75">
      <c r="B25" s="1" t="s">
        <v>7</v>
      </c>
      <c r="C25" s="2">
        <v>1027</v>
      </c>
      <c r="D25" s="2">
        <v>596</v>
      </c>
      <c r="E25" s="2">
        <v>916</v>
      </c>
      <c r="F25" s="2">
        <v>2016</v>
      </c>
      <c r="G25" s="2">
        <v>3684</v>
      </c>
      <c r="H25" s="2">
        <f t="shared" si="0"/>
        <v>8239</v>
      </c>
      <c r="I25" s="14"/>
    </row>
    <row r="26" spans="2:9" ht="12.75">
      <c r="B26" s="1" t="s">
        <v>9</v>
      </c>
      <c r="C26" s="2">
        <v>62</v>
      </c>
      <c r="D26" s="2">
        <v>27</v>
      </c>
      <c r="E26" s="2">
        <v>43</v>
      </c>
      <c r="F26" s="2">
        <v>53</v>
      </c>
      <c r="G26" s="2">
        <v>40</v>
      </c>
      <c r="H26" s="2">
        <f t="shared" si="0"/>
        <v>225</v>
      </c>
      <c r="I26" s="14"/>
    </row>
    <row r="27" spans="2:9" ht="12.75">
      <c r="B27" s="1" t="s">
        <v>90</v>
      </c>
      <c r="C27" s="2">
        <v>1</v>
      </c>
      <c r="D27" s="2"/>
      <c r="E27" s="2"/>
      <c r="F27" s="2"/>
      <c r="G27" s="2"/>
      <c r="H27" s="2">
        <f t="shared" si="0"/>
        <v>1</v>
      </c>
      <c r="I27" s="14"/>
    </row>
    <row r="28" spans="2:9" ht="12.75">
      <c r="B28" s="1" t="s">
        <v>8</v>
      </c>
      <c r="C28" s="2">
        <v>112</v>
      </c>
      <c r="D28" s="2">
        <v>66</v>
      </c>
      <c r="E28" s="2">
        <v>65</v>
      </c>
      <c r="F28" s="2">
        <v>68</v>
      </c>
      <c r="G28" s="2">
        <v>50</v>
      </c>
      <c r="H28" s="2">
        <f t="shared" si="0"/>
        <v>361</v>
      </c>
      <c r="I28" s="14"/>
    </row>
    <row r="29" spans="2:8" ht="13.5" thickBot="1">
      <c r="B29" s="10" t="s">
        <v>2</v>
      </c>
      <c r="C29" s="3">
        <f aca="true" t="shared" si="1" ref="C29:H29">SUM(C21:C28)</f>
        <v>59369</v>
      </c>
      <c r="D29" s="3">
        <f t="shared" si="1"/>
        <v>27420</v>
      </c>
      <c r="E29" s="3">
        <f t="shared" si="1"/>
        <v>26092</v>
      </c>
      <c r="F29" s="3">
        <f t="shared" si="1"/>
        <v>28263</v>
      </c>
      <c r="G29" s="3">
        <f t="shared" si="1"/>
        <v>18039</v>
      </c>
      <c r="H29" s="3">
        <f t="shared" si="1"/>
        <v>159183</v>
      </c>
    </row>
    <row r="30" ht="13.5" thickTop="1"/>
    <row r="31" spans="2:15" ht="12.75">
      <c r="B31" s="8" t="s">
        <v>29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2.75">
      <c r="B32" s="8" t="s">
        <v>78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6" s="11" customFormat="1" ht="12.75">
      <c r="B34" s="1"/>
      <c r="C34" s="12" t="s">
        <v>24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2:16" s="11" customFormat="1" ht="13.5" thickBot="1">
      <c r="B35" s="10" t="s">
        <v>13</v>
      </c>
      <c r="C35" s="15">
        <v>1</v>
      </c>
      <c r="D35" s="15">
        <v>2</v>
      </c>
      <c r="E35" s="15">
        <v>3</v>
      </c>
      <c r="F35" s="15">
        <v>4</v>
      </c>
      <c r="G35" s="15">
        <v>5</v>
      </c>
      <c r="H35" s="15">
        <v>6</v>
      </c>
      <c r="I35" s="15">
        <v>7</v>
      </c>
      <c r="J35" s="15">
        <v>8</v>
      </c>
      <c r="K35" s="15">
        <v>9</v>
      </c>
      <c r="L35" s="15">
        <v>10</v>
      </c>
      <c r="M35" s="15">
        <v>11</v>
      </c>
      <c r="N35" s="15">
        <v>12</v>
      </c>
      <c r="O35" s="15">
        <v>13</v>
      </c>
      <c r="P35" s="16" t="s">
        <v>2</v>
      </c>
    </row>
    <row r="36" spans="2:16" ht="13.5" thickTop="1">
      <c r="B36" s="1" t="s">
        <v>12</v>
      </c>
      <c r="C36" s="2">
        <v>2082</v>
      </c>
      <c r="D36" s="2">
        <v>1828</v>
      </c>
      <c r="E36" s="2">
        <v>1220</v>
      </c>
      <c r="F36" s="2">
        <v>3323</v>
      </c>
      <c r="G36" s="2">
        <v>6494</v>
      </c>
      <c r="H36" s="2">
        <v>4424</v>
      </c>
      <c r="I36" s="2">
        <v>5441</v>
      </c>
      <c r="J36" s="2">
        <v>14156</v>
      </c>
      <c r="K36" s="2">
        <v>3946</v>
      </c>
      <c r="L36" s="2">
        <v>5237</v>
      </c>
      <c r="M36" s="2">
        <v>268</v>
      </c>
      <c r="N36" s="2">
        <v>665</v>
      </c>
      <c r="O36" s="2">
        <v>18927</v>
      </c>
      <c r="P36" s="2">
        <f aca="true" t="shared" si="2" ref="P36:P43">SUM(C36:O36)</f>
        <v>68011</v>
      </c>
    </row>
    <row r="37" spans="2:16" ht="12.75">
      <c r="B37" s="1" t="s">
        <v>6</v>
      </c>
      <c r="C37" s="2">
        <v>1382</v>
      </c>
      <c r="D37" s="2">
        <v>587</v>
      </c>
      <c r="E37" s="2">
        <v>549</v>
      </c>
      <c r="F37" s="2">
        <v>2145</v>
      </c>
      <c r="G37" s="2">
        <v>5729</v>
      </c>
      <c r="H37" s="2">
        <v>1815</v>
      </c>
      <c r="I37" s="2">
        <v>2814</v>
      </c>
      <c r="J37" s="2">
        <v>6014</v>
      </c>
      <c r="K37" s="2">
        <v>3450</v>
      </c>
      <c r="L37" s="2">
        <v>1988</v>
      </c>
      <c r="M37" s="2">
        <v>299</v>
      </c>
      <c r="N37" s="2">
        <v>331</v>
      </c>
      <c r="O37" s="2">
        <v>23630</v>
      </c>
      <c r="P37" s="2">
        <f t="shared" si="2"/>
        <v>50733</v>
      </c>
    </row>
    <row r="38" spans="2:16" ht="12.75">
      <c r="B38" s="1" t="s">
        <v>11</v>
      </c>
      <c r="C38" s="2">
        <v>759</v>
      </c>
      <c r="D38" s="2">
        <v>365</v>
      </c>
      <c r="E38" s="2">
        <v>347</v>
      </c>
      <c r="F38" s="2">
        <v>1371</v>
      </c>
      <c r="G38" s="2">
        <v>4647</v>
      </c>
      <c r="H38" s="2">
        <v>1403</v>
      </c>
      <c r="I38" s="2">
        <v>1282</v>
      </c>
      <c r="J38" s="2">
        <v>3934</v>
      </c>
      <c r="K38" s="2">
        <v>1148</v>
      </c>
      <c r="L38" s="2">
        <v>1244</v>
      </c>
      <c r="M38" s="2">
        <v>252</v>
      </c>
      <c r="N38" s="2">
        <v>161</v>
      </c>
      <c r="O38" s="2">
        <v>13272</v>
      </c>
      <c r="P38" s="2">
        <f t="shared" si="2"/>
        <v>30185</v>
      </c>
    </row>
    <row r="39" spans="2:16" ht="12.75">
      <c r="B39" s="1" t="s">
        <v>10</v>
      </c>
      <c r="C39" s="2">
        <v>26</v>
      </c>
      <c r="D39" s="2">
        <v>53</v>
      </c>
      <c r="E39" s="2">
        <v>6</v>
      </c>
      <c r="F39" s="2">
        <v>27</v>
      </c>
      <c r="G39" s="2">
        <v>213</v>
      </c>
      <c r="H39" s="2">
        <v>112</v>
      </c>
      <c r="I39" s="2">
        <v>58</v>
      </c>
      <c r="J39" s="2">
        <v>131</v>
      </c>
      <c r="K39" s="2">
        <v>35</v>
      </c>
      <c r="L39" s="2">
        <v>66</v>
      </c>
      <c r="M39" s="2"/>
      <c r="N39" s="2">
        <v>11</v>
      </c>
      <c r="O39" s="2">
        <v>690</v>
      </c>
      <c r="P39" s="2">
        <f t="shared" si="2"/>
        <v>1428</v>
      </c>
    </row>
    <row r="40" spans="2:16" ht="12.75">
      <c r="B40" s="1" t="s">
        <v>7</v>
      </c>
      <c r="C40" s="2">
        <v>88</v>
      </c>
      <c r="D40" s="2">
        <v>172</v>
      </c>
      <c r="E40" s="2">
        <v>27</v>
      </c>
      <c r="F40" s="2">
        <v>124</v>
      </c>
      <c r="G40" s="2">
        <v>1067</v>
      </c>
      <c r="H40" s="2">
        <v>417</v>
      </c>
      <c r="I40" s="2">
        <v>347</v>
      </c>
      <c r="J40" s="2">
        <v>837</v>
      </c>
      <c r="K40" s="2">
        <v>179</v>
      </c>
      <c r="L40" s="2">
        <v>323</v>
      </c>
      <c r="M40" s="2">
        <v>3</v>
      </c>
      <c r="N40" s="2">
        <v>51</v>
      </c>
      <c r="O40" s="2">
        <v>4604</v>
      </c>
      <c r="P40" s="2">
        <f t="shared" si="2"/>
        <v>8239</v>
      </c>
    </row>
    <row r="41" spans="2:16" ht="12.75">
      <c r="B41" s="1" t="s">
        <v>9</v>
      </c>
      <c r="C41" s="2">
        <v>10</v>
      </c>
      <c r="D41" s="2">
        <v>8</v>
      </c>
      <c r="E41" s="2">
        <v>6</v>
      </c>
      <c r="F41" s="2">
        <v>10</v>
      </c>
      <c r="G41" s="2">
        <v>24</v>
      </c>
      <c r="H41" s="2">
        <v>1</v>
      </c>
      <c r="I41" s="2">
        <v>10</v>
      </c>
      <c r="J41" s="2">
        <v>25</v>
      </c>
      <c r="K41" s="2">
        <v>9</v>
      </c>
      <c r="L41" s="2">
        <v>5</v>
      </c>
      <c r="M41" s="2">
        <v>1</v>
      </c>
      <c r="N41" s="2"/>
      <c r="O41" s="2">
        <v>116</v>
      </c>
      <c r="P41" s="2">
        <f t="shared" si="2"/>
        <v>225</v>
      </c>
    </row>
    <row r="42" spans="2:16" ht="12.75">
      <c r="B42" s="1" t="s">
        <v>90</v>
      </c>
      <c r="C42" s="2">
        <v>0</v>
      </c>
      <c r="D42" s="2">
        <v>0</v>
      </c>
      <c r="E42" s="2">
        <v>0</v>
      </c>
      <c r="F42" s="2">
        <v>0</v>
      </c>
      <c r="G42" s="2">
        <v>1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f t="shared" si="2"/>
        <v>1</v>
      </c>
    </row>
    <row r="43" spans="2:16" ht="12.75">
      <c r="B43" s="1" t="s">
        <v>8</v>
      </c>
      <c r="C43" s="2">
        <v>9</v>
      </c>
      <c r="D43" s="2">
        <v>3</v>
      </c>
      <c r="E43" s="2">
        <v>2</v>
      </c>
      <c r="F43" s="2">
        <v>5</v>
      </c>
      <c r="G43" s="2">
        <v>59</v>
      </c>
      <c r="H43" s="2">
        <v>12</v>
      </c>
      <c r="I43" s="2">
        <v>17</v>
      </c>
      <c r="J43" s="2">
        <v>60</v>
      </c>
      <c r="K43" s="2">
        <v>17</v>
      </c>
      <c r="L43" s="2">
        <v>12</v>
      </c>
      <c r="M43" s="2">
        <v>2</v>
      </c>
      <c r="N43" s="2">
        <v>7</v>
      </c>
      <c r="O43" s="2">
        <v>156</v>
      </c>
      <c r="P43" s="2">
        <f t="shared" si="2"/>
        <v>361</v>
      </c>
    </row>
    <row r="44" spans="2:16" ht="13.5" thickBot="1">
      <c r="B44" s="17" t="s">
        <v>2</v>
      </c>
      <c r="C44" s="3">
        <f aca="true" t="shared" si="3" ref="C44:P44">SUM(C36:C43)</f>
        <v>4356</v>
      </c>
      <c r="D44" s="3">
        <f t="shared" si="3"/>
        <v>3016</v>
      </c>
      <c r="E44" s="3">
        <f t="shared" si="3"/>
        <v>2157</v>
      </c>
      <c r="F44" s="3">
        <f t="shared" si="3"/>
        <v>7005</v>
      </c>
      <c r="G44" s="3">
        <f t="shared" si="3"/>
        <v>18234</v>
      </c>
      <c r="H44" s="3">
        <f t="shared" si="3"/>
        <v>8184</v>
      </c>
      <c r="I44" s="3">
        <f t="shared" si="3"/>
        <v>9969</v>
      </c>
      <c r="J44" s="3">
        <f t="shared" si="3"/>
        <v>25157</v>
      </c>
      <c r="K44" s="3">
        <f t="shared" si="3"/>
        <v>8784</v>
      </c>
      <c r="L44" s="3">
        <f t="shared" si="3"/>
        <v>8875</v>
      </c>
      <c r="M44" s="3">
        <f t="shared" si="3"/>
        <v>825</v>
      </c>
      <c r="N44" s="3">
        <f t="shared" si="3"/>
        <v>1226</v>
      </c>
      <c r="O44" s="3">
        <f t="shared" si="3"/>
        <v>61395</v>
      </c>
      <c r="P44" s="3">
        <f t="shared" si="3"/>
        <v>159183</v>
      </c>
    </row>
    <row r="45" ht="13.5" thickTop="1"/>
    <row r="47" ht="12.75">
      <c r="B47" s="8" t="s">
        <v>47</v>
      </c>
    </row>
    <row r="48" ht="12.75">
      <c r="B48" s="8" t="s">
        <v>78</v>
      </c>
    </row>
    <row r="50" spans="2:5" s="11" customFormat="1" ht="22.5" thickBot="1">
      <c r="B50" s="10" t="s">
        <v>13</v>
      </c>
      <c r="C50" s="18" t="s">
        <v>26</v>
      </c>
      <c r="D50" s="18" t="s">
        <v>23</v>
      </c>
      <c r="E50" s="17" t="s">
        <v>2</v>
      </c>
    </row>
    <row r="51" spans="2:6" ht="13.5" thickTop="1">
      <c r="B51" s="1" t="s">
        <v>12</v>
      </c>
      <c r="C51" s="2">
        <v>56646</v>
      </c>
      <c r="D51" s="2">
        <v>11365</v>
      </c>
      <c r="E51" s="2">
        <f aca="true" t="shared" si="4" ref="E51:E58">SUM(C51:D51)</f>
        <v>68011</v>
      </c>
      <c r="F51" s="14"/>
    </row>
    <row r="52" spans="2:6" ht="12.75">
      <c r="B52" s="1" t="s">
        <v>6</v>
      </c>
      <c r="C52" s="2">
        <v>40711</v>
      </c>
      <c r="D52" s="2">
        <v>10022</v>
      </c>
      <c r="E52" s="2">
        <f t="shared" si="4"/>
        <v>50733</v>
      </c>
      <c r="F52" s="14"/>
    </row>
    <row r="53" spans="2:6" ht="12.75">
      <c r="B53" s="1" t="s">
        <v>11</v>
      </c>
      <c r="C53" s="2">
        <v>25873</v>
      </c>
      <c r="D53" s="2">
        <v>4312</v>
      </c>
      <c r="E53" s="2">
        <f t="shared" si="4"/>
        <v>30185</v>
      </c>
      <c r="F53" s="14"/>
    </row>
    <row r="54" spans="2:6" ht="12.75">
      <c r="B54" s="1" t="s">
        <v>10</v>
      </c>
      <c r="C54" s="2">
        <v>1025</v>
      </c>
      <c r="D54" s="2">
        <v>403</v>
      </c>
      <c r="E54" s="2">
        <f t="shared" si="4"/>
        <v>1428</v>
      </c>
      <c r="F54" s="14"/>
    </row>
    <row r="55" spans="2:6" ht="12.75">
      <c r="B55" s="1" t="s">
        <v>7</v>
      </c>
      <c r="C55" s="2">
        <v>5056</v>
      </c>
      <c r="D55" s="2">
        <v>3183</v>
      </c>
      <c r="E55" s="2">
        <f t="shared" si="4"/>
        <v>8239</v>
      </c>
      <c r="F55" s="14"/>
    </row>
    <row r="56" spans="2:6" ht="12.75">
      <c r="B56" s="1" t="s">
        <v>9</v>
      </c>
      <c r="C56" s="2">
        <v>140</v>
      </c>
      <c r="D56" s="2">
        <v>85</v>
      </c>
      <c r="E56" s="2">
        <f t="shared" si="4"/>
        <v>225</v>
      </c>
      <c r="F56" s="14"/>
    </row>
    <row r="57" spans="2:6" ht="12.75">
      <c r="B57" s="1" t="s">
        <v>90</v>
      </c>
      <c r="C57" s="2">
        <v>1</v>
      </c>
      <c r="D57" s="2">
        <v>0</v>
      </c>
      <c r="E57" s="2">
        <f t="shared" si="4"/>
        <v>1</v>
      </c>
      <c r="F57" s="14"/>
    </row>
    <row r="58" spans="2:6" ht="12.75">
      <c r="B58" s="1" t="s">
        <v>8</v>
      </c>
      <c r="C58" s="2">
        <v>283</v>
      </c>
      <c r="D58" s="2">
        <v>78</v>
      </c>
      <c r="E58" s="2">
        <f t="shared" si="4"/>
        <v>361</v>
      </c>
      <c r="F58" s="14"/>
    </row>
    <row r="59" spans="2:5" ht="13.5" thickBot="1">
      <c r="B59" s="17" t="s">
        <v>2</v>
      </c>
      <c r="C59" s="3">
        <f>SUM(C51:C58)</f>
        <v>129735</v>
      </c>
      <c r="D59" s="3">
        <f>SUM(D51:D58)</f>
        <v>29448</v>
      </c>
      <c r="E59" s="3">
        <f>SUM(E51:E58)</f>
        <v>159183</v>
      </c>
    </row>
    <row r="60" ht="13.5" thickTop="1"/>
    <row r="62" spans="2:6" ht="12.75">
      <c r="B62" s="8" t="s">
        <v>48</v>
      </c>
      <c r="C62" s="1"/>
      <c r="D62" s="1"/>
      <c r="E62" s="1"/>
      <c r="F62" s="1"/>
    </row>
    <row r="63" spans="2:6" ht="12.75">
      <c r="B63" s="8" t="s">
        <v>78</v>
      </c>
      <c r="C63" s="1"/>
      <c r="D63" s="1"/>
      <c r="E63" s="1"/>
      <c r="F63" s="1"/>
    </row>
    <row r="64" spans="2:6" ht="12.75">
      <c r="B64" s="8"/>
      <c r="C64" s="1"/>
      <c r="D64" s="1"/>
      <c r="E64" s="1"/>
      <c r="F64" s="1"/>
    </row>
    <row r="65" spans="2:6" s="11" customFormat="1" ht="13.5" thickBot="1">
      <c r="B65" s="10" t="s">
        <v>13</v>
      </c>
      <c r="C65" s="10" t="s">
        <v>18</v>
      </c>
      <c r="D65" s="10" t="s">
        <v>19</v>
      </c>
      <c r="E65" s="10" t="s">
        <v>20</v>
      </c>
      <c r="F65" s="17" t="s">
        <v>2</v>
      </c>
    </row>
    <row r="66" spans="2:6" ht="13.5" thickTop="1">
      <c r="B66" s="1" t="s">
        <v>12</v>
      </c>
      <c r="C66" s="2">
        <v>9568</v>
      </c>
      <c r="D66" s="2">
        <v>28977</v>
      </c>
      <c r="E66" s="2">
        <v>18101</v>
      </c>
      <c r="F66" s="2">
        <f aca="true" t="shared" si="5" ref="F66:F73">SUM(C66:E66)</f>
        <v>56646</v>
      </c>
    </row>
    <row r="67" spans="2:6" ht="12.75">
      <c r="B67" s="1" t="s">
        <v>6</v>
      </c>
      <c r="C67" s="2">
        <v>6709</v>
      </c>
      <c r="D67" s="2">
        <v>21227</v>
      </c>
      <c r="E67" s="2">
        <v>12775</v>
      </c>
      <c r="F67" s="2">
        <f t="shared" si="5"/>
        <v>40711</v>
      </c>
    </row>
    <row r="68" spans="2:6" ht="12.75">
      <c r="B68" s="1" t="s">
        <v>11</v>
      </c>
      <c r="C68" s="2">
        <v>3351</v>
      </c>
      <c r="D68" s="2">
        <v>12279</v>
      </c>
      <c r="E68" s="2">
        <v>10243</v>
      </c>
      <c r="F68" s="2">
        <f t="shared" si="5"/>
        <v>25873</v>
      </c>
    </row>
    <row r="69" spans="2:6" ht="12.75">
      <c r="B69" s="1" t="s">
        <v>10</v>
      </c>
      <c r="C69" s="2">
        <v>81</v>
      </c>
      <c r="D69" s="2">
        <v>395</v>
      </c>
      <c r="E69" s="2">
        <v>549</v>
      </c>
      <c r="F69" s="2">
        <f t="shared" si="5"/>
        <v>1025</v>
      </c>
    </row>
    <row r="70" spans="2:6" ht="12.75">
      <c r="B70" s="1" t="s">
        <v>7</v>
      </c>
      <c r="C70" s="2">
        <v>619</v>
      </c>
      <c r="D70" s="2">
        <v>2173</v>
      </c>
      <c r="E70" s="2">
        <v>2264</v>
      </c>
      <c r="F70" s="2">
        <f t="shared" si="5"/>
        <v>5056</v>
      </c>
    </row>
    <row r="71" spans="2:6" ht="12.75">
      <c r="B71" s="1" t="s">
        <v>9</v>
      </c>
      <c r="C71" s="2">
        <v>23</v>
      </c>
      <c r="D71" s="2">
        <v>71</v>
      </c>
      <c r="E71" s="2">
        <v>46</v>
      </c>
      <c r="F71" s="2">
        <f t="shared" si="5"/>
        <v>140</v>
      </c>
    </row>
    <row r="72" spans="2:6" ht="12.75">
      <c r="B72" s="1" t="s">
        <v>90</v>
      </c>
      <c r="C72" s="2"/>
      <c r="D72" s="2"/>
      <c r="E72" s="2">
        <v>1</v>
      </c>
      <c r="F72" s="2">
        <f t="shared" si="5"/>
        <v>1</v>
      </c>
    </row>
    <row r="73" spans="2:6" ht="12.75">
      <c r="B73" s="1" t="s">
        <v>8</v>
      </c>
      <c r="C73" s="2">
        <v>108</v>
      </c>
      <c r="D73" s="2">
        <v>144</v>
      </c>
      <c r="E73" s="2">
        <v>31</v>
      </c>
      <c r="F73" s="2">
        <f t="shared" si="5"/>
        <v>283</v>
      </c>
    </row>
    <row r="74" spans="2:6" ht="13.5" thickBot="1">
      <c r="B74" s="17" t="s">
        <v>2</v>
      </c>
      <c r="C74" s="3">
        <f>SUM(C66:C73)</f>
        <v>20459</v>
      </c>
      <c r="D74" s="3">
        <f>SUM(D66:D73)</f>
        <v>65266</v>
      </c>
      <c r="E74" s="3">
        <f>SUM(E66:E73)</f>
        <v>44010</v>
      </c>
      <c r="F74" s="3">
        <f>SUM(F66:F73)</f>
        <v>129735</v>
      </c>
    </row>
    <row r="75" ht="13.5" thickTop="1"/>
    <row r="77" spans="2:9" ht="12.75">
      <c r="B77" s="8" t="s">
        <v>85</v>
      </c>
      <c r="C77" s="1"/>
      <c r="D77" s="1"/>
      <c r="E77" s="1"/>
      <c r="F77" s="1"/>
      <c r="G77" s="1"/>
      <c r="H77" s="1"/>
      <c r="I77" s="1"/>
    </row>
    <row r="78" spans="2:9" ht="12.75">
      <c r="B78" s="8" t="s">
        <v>78</v>
      </c>
      <c r="C78" s="1"/>
      <c r="D78" s="1"/>
      <c r="E78" s="1"/>
      <c r="F78" s="1"/>
      <c r="G78" s="1"/>
      <c r="H78" s="1"/>
      <c r="I78" s="1"/>
    </row>
    <row r="79" spans="2:9" ht="12.75">
      <c r="B79" s="1"/>
      <c r="C79" s="1"/>
      <c r="D79" s="1"/>
      <c r="E79" s="1"/>
      <c r="F79" s="1"/>
      <c r="G79" s="1"/>
      <c r="H79" s="1"/>
      <c r="I79" s="1"/>
    </row>
    <row r="80" spans="2:9" s="11" customFormat="1" ht="13.5" thickBot="1">
      <c r="B80" s="10" t="s">
        <v>13</v>
      </c>
      <c r="C80" s="17" t="s">
        <v>17</v>
      </c>
      <c r="D80" s="17" t="s">
        <v>89</v>
      </c>
      <c r="E80" s="17" t="s">
        <v>16</v>
      </c>
      <c r="F80" s="17" t="s">
        <v>21</v>
      </c>
      <c r="G80" s="17" t="s">
        <v>22</v>
      </c>
      <c r="H80" s="17" t="s">
        <v>88</v>
      </c>
      <c r="I80" s="17" t="s">
        <v>2</v>
      </c>
    </row>
    <row r="81" spans="2:10" ht="13.5" thickTop="1">
      <c r="B81" s="1" t="s">
        <v>12</v>
      </c>
      <c r="C81" s="2">
        <v>6396</v>
      </c>
      <c r="D81" s="2">
        <v>1884</v>
      </c>
      <c r="E81" s="2">
        <v>498</v>
      </c>
      <c r="F81" s="2">
        <v>1834</v>
      </c>
      <c r="G81" s="2">
        <v>665</v>
      </c>
      <c r="H81" s="2">
        <v>88</v>
      </c>
      <c r="I81" s="2">
        <f aca="true" t="shared" si="6" ref="I81:I88">SUM(C81:H81)</f>
        <v>11365</v>
      </c>
      <c r="J81" s="19"/>
    </row>
    <row r="82" spans="2:10" ht="12.75">
      <c r="B82" s="1" t="s">
        <v>6</v>
      </c>
      <c r="C82" s="2">
        <v>5126</v>
      </c>
      <c r="D82" s="2">
        <v>1587</v>
      </c>
      <c r="E82" s="2">
        <v>542</v>
      </c>
      <c r="F82" s="2">
        <v>2037</v>
      </c>
      <c r="G82" s="2">
        <v>670</v>
      </c>
      <c r="H82" s="2">
        <v>60</v>
      </c>
      <c r="I82" s="2">
        <f t="shared" si="6"/>
        <v>10022</v>
      </c>
      <c r="J82" s="19"/>
    </row>
    <row r="83" spans="2:10" ht="12.75">
      <c r="B83" s="1" t="s">
        <v>11</v>
      </c>
      <c r="C83" s="2">
        <v>2012</v>
      </c>
      <c r="D83" s="2">
        <v>515</v>
      </c>
      <c r="E83" s="2">
        <v>192</v>
      </c>
      <c r="F83" s="2">
        <v>1054</v>
      </c>
      <c r="G83" s="2">
        <v>462</v>
      </c>
      <c r="H83" s="2">
        <v>77</v>
      </c>
      <c r="I83" s="2">
        <f t="shared" si="6"/>
        <v>4312</v>
      </c>
      <c r="J83" s="19"/>
    </row>
    <row r="84" spans="2:10" ht="12.75">
      <c r="B84" s="1" t="s">
        <v>10</v>
      </c>
      <c r="C84" s="2">
        <v>178</v>
      </c>
      <c r="D84" s="2">
        <v>24</v>
      </c>
      <c r="E84" s="2">
        <v>9</v>
      </c>
      <c r="F84" s="2">
        <v>88</v>
      </c>
      <c r="G84" s="2">
        <v>81</v>
      </c>
      <c r="H84" s="2">
        <v>23</v>
      </c>
      <c r="I84" s="2">
        <f t="shared" si="6"/>
        <v>403</v>
      </c>
      <c r="J84" s="19"/>
    </row>
    <row r="85" spans="2:10" ht="12.75">
      <c r="B85" s="1" t="s">
        <v>7</v>
      </c>
      <c r="C85" s="2">
        <v>1771</v>
      </c>
      <c r="D85" s="2">
        <v>117</v>
      </c>
      <c r="E85" s="2">
        <v>56</v>
      </c>
      <c r="F85" s="2">
        <v>553</v>
      </c>
      <c r="G85" s="2">
        <v>535</v>
      </c>
      <c r="H85" s="2">
        <v>151</v>
      </c>
      <c r="I85" s="2">
        <f t="shared" si="6"/>
        <v>3183</v>
      </c>
      <c r="J85" s="19"/>
    </row>
    <row r="86" spans="2:10" ht="12.75">
      <c r="B86" s="1" t="s">
        <v>9</v>
      </c>
      <c r="C86" s="2">
        <v>74</v>
      </c>
      <c r="D86" s="2">
        <v>7</v>
      </c>
      <c r="E86" s="2">
        <v>1</v>
      </c>
      <c r="F86" s="2">
        <v>1</v>
      </c>
      <c r="G86" s="2">
        <v>2</v>
      </c>
      <c r="H86" s="2">
        <v>0</v>
      </c>
      <c r="I86" s="2">
        <f t="shared" si="6"/>
        <v>85</v>
      </c>
      <c r="J86" s="19"/>
    </row>
    <row r="87" spans="2:10" ht="12.75">
      <c r="B87" s="1" t="s">
        <v>90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f t="shared" si="6"/>
        <v>0</v>
      </c>
      <c r="J87" s="19"/>
    </row>
    <row r="88" spans="2:10" ht="12.75">
      <c r="B88" s="1" t="s">
        <v>8</v>
      </c>
      <c r="C88" s="2">
        <v>59</v>
      </c>
      <c r="D88" s="2">
        <v>8</v>
      </c>
      <c r="E88" s="2">
        <v>4</v>
      </c>
      <c r="F88" s="2">
        <v>6</v>
      </c>
      <c r="G88" s="2">
        <v>1</v>
      </c>
      <c r="H88" s="2">
        <v>0</v>
      </c>
      <c r="I88" s="2">
        <f t="shared" si="6"/>
        <v>78</v>
      </c>
      <c r="J88" s="19"/>
    </row>
    <row r="89" spans="2:9" ht="13.5" thickBot="1">
      <c r="B89" s="17" t="s">
        <v>2</v>
      </c>
      <c r="C89" s="3">
        <f aca="true" t="shared" si="7" ref="C89:I89">SUM(C81:C88)</f>
        <v>15616</v>
      </c>
      <c r="D89" s="3">
        <f t="shared" si="7"/>
        <v>4142</v>
      </c>
      <c r="E89" s="3">
        <f t="shared" si="7"/>
        <v>1302</v>
      </c>
      <c r="F89" s="3">
        <f t="shared" si="7"/>
        <v>5573</v>
      </c>
      <c r="G89" s="3">
        <f t="shared" si="7"/>
        <v>2416</v>
      </c>
      <c r="H89" s="3">
        <f t="shared" si="7"/>
        <v>399</v>
      </c>
      <c r="I89" s="3">
        <f t="shared" si="7"/>
        <v>29448</v>
      </c>
    </row>
    <row r="90" spans="2:9" ht="13.5" thickTop="1">
      <c r="B90" s="20"/>
      <c r="C90" s="5"/>
      <c r="D90" s="5"/>
      <c r="E90" s="5"/>
      <c r="F90" s="5"/>
      <c r="G90" s="5"/>
      <c r="H90" s="5"/>
      <c r="I90" s="5"/>
    </row>
    <row r="92" ht="12.75">
      <c r="B92" s="8" t="s">
        <v>86</v>
      </c>
    </row>
    <row r="93" ht="12.75">
      <c r="B93" s="8" t="s">
        <v>94</v>
      </c>
    </row>
    <row r="94" ht="12.75">
      <c r="B94" s="8" t="s">
        <v>78</v>
      </c>
    </row>
    <row r="96" spans="2:7" s="11" customFormat="1" ht="33" thickBot="1">
      <c r="B96" s="10" t="s">
        <v>13</v>
      </c>
      <c r="C96" s="10" t="s">
        <v>2</v>
      </c>
      <c r="D96" s="18" t="s">
        <v>73</v>
      </c>
      <c r="E96" s="18" t="s">
        <v>74</v>
      </c>
      <c r="F96" s="18" t="s">
        <v>93</v>
      </c>
      <c r="G96" s="18" t="s">
        <v>92</v>
      </c>
    </row>
    <row r="97" spans="2:7" ht="13.5" thickTop="1">
      <c r="B97" s="1" t="s">
        <v>12</v>
      </c>
      <c r="C97" s="2">
        <v>56646</v>
      </c>
      <c r="D97" s="1">
        <v>49970</v>
      </c>
      <c r="E97" s="21">
        <f aca="true" t="shared" si="8" ref="E97:E105">D97/C97</f>
        <v>0.8821452529746143</v>
      </c>
      <c r="F97" s="2">
        <v>16996</v>
      </c>
      <c r="G97" s="21">
        <f aca="true" t="shared" si="9" ref="G97:G105">F97/D97</f>
        <v>0.3401240744446668</v>
      </c>
    </row>
    <row r="98" spans="2:7" ht="12.75">
      <c r="B98" s="1" t="s">
        <v>6</v>
      </c>
      <c r="C98" s="2">
        <v>40711</v>
      </c>
      <c r="D98" s="2">
        <v>36568</v>
      </c>
      <c r="E98" s="21">
        <f t="shared" si="8"/>
        <v>0.8982338925597504</v>
      </c>
      <c r="F98" s="2">
        <v>10821</v>
      </c>
      <c r="G98" s="21">
        <f t="shared" si="9"/>
        <v>0.2959144607306935</v>
      </c>
    </row>
    <row r="99" spans="2:7" ht="12.75">
      <c r="B99" s="1" t="s">
        <v>11</v>
      </c>
      <c r="C99" s="2">
        <v>25873</v>
      </c>
      <c r="D99" s="2">
        <v>23948</v>
      </c>
      <c r="E99" s="21">
        <f t="shared" si="8"/>
        <v>0.9255981138638736</v>
      </c>
      <c r="F99" s="2">
        <v>7314</v>
      </c>
      <c r="G99" s="21">
        <f t="shared" si="9"/>
        <v>0.30541172540504424</v>
      </c>
    </row>
    <row r="100" spans="2:7" ht="12.75">
      <c r="B100" s="1" t="s">
        <v>10</v>
      </c>
      <c r="C100" s="2">
        <v>1025</v>
      </c>
      <c r="D100" s="2">
        <v>989</v>
      </c>
      <c r="E100" s="21">
        <f t="shared" si="8"/>
        <v>0.9648780487804878</v>
      </c>
      <c r="F100" s="2">
        <v>278</v>
      </c>
      <c r="G100" s="21">
        <f t="shared" si="9"/>
        <v>0.2810920121334681</v>
      </c>
    </row>
    <row r="101" spans="2:7" ht="12.75">
      <c r="B101" s="1" t="s">
        <v>7</v>
      </c>
      <c r="C101" s="2">
        <v>5056</v>
      </c>
      <c r="D101" s="2">
        <v>4795</v>
      </c>
      <c r="E101" s="21">
        <f t="shared" si="8"/>
        <v>0.948378164556962</v>
      </c>
      <c r="F101" s="2">
        <v>787</v>
      </c>
      <c r="G101" s="21">
        <f t="shared" si="9"/>
        <v>0.16412930135557874</v>
      </c>
    </row>
    <row r="102" spans="2:7" ht="12.75">
      <c r="B102" s="1" t="s">
        <v>9</v>
      </c>
      <c r="C102" s="2">
        <v>140</v>
      </c>
      <c r="D102" s="2">
        <v>124</v>
      </c>
      <c r="E102" s="21">
        <f t="shared" si="8"/>
        <v>0.8857142857142857</v>
      </c>
      <c r="F102" s="2">
        <v>34</v>
      </c>
      <c r="G102" s="21">
        <f t="shared" si="9"/>
        <v>0.27419354838709675</v>
      </c>
    </row>
    <row r="103" spans="2:7" ht="12.75">
      <c r="B103" s="1" t="s">
        <v>90</v>
      </c>
      <c r="C103" s="2">
        <v>1</v>
      </c>
      <c r="D103" s="2">
        <v>1</v>
      </c>
      <c r="E103" s="21">
        <f t="shared" si="8"/>
        <v>1</v>
      </c>
      <c r="F103" s="2">
        <v>0</v>
      </c>
      <c r="G103" s="21">
        <f t="shared" si="9"/>
        <v>0</v>
      </c>
    </row>
    <row r="104" spans="2:7" ht="12.75">
      <c r="B104" s="1" t="s">
        <v>8</v>
      </c>
      <c r="C104" s="2">
        <v>283</v>
      </c>
      <c r="D104" s="2">
        <v>211</v>
      </c>
      <c r="E104" s="21">
        <f t="shared" si="8"/>
        <v>0.7455830388692579</v>
      </c>
      <c r="F104" s="2">
        <v>59</v>
      </c>
      <c r="G104" s="21">
        <f t="shared" si="9"/>
        <v>0.2796208530805687</v>
      </c>
    </row>
    <row r="105" spans="2:7" ht="13.5" thickBot="1">
      <c r="B105" s="17" t="s">
        <v>2</v>
      </c>
      <c r="C105" s="3">
        <f>SUM(C97:C104)</f>
        <v>129735</v>
      </c>
      <c r="D105" s="3">
        <f>SUM(D97:D104)</f>
        <v>116606</v>
      </c>
      <c r="E105" s="22">
        <f t="shared" si="8"/>
        <v>0.8988014028596755</v>
      </c>
      <c r="F105" s="3">
        <f>SUM(F97:F104)</f>
        <v>36289</v>
      </c>
      <c r="G105" s="22">
        <f t="shared" si="9"/>
        <v>0.3112104008370067</v>
      </c>
    </row>
    <row r="106" ht="13.5" thickTop="1"/>
    <row r="108" ht="12.75">
      <c r="B108" s="8" t="s">
        <v>87</v>
      </c>
    </row>
    <row r="109" ht="12.75">
      <c r="B109" s="8" t="s">
        <v>95</v>
      </c>
    </row>
    <row r="110" ht="12.75">
      <c r="B110" s="8" t="s">
        <v>78</v>
      </c>
    </row>
    <row r="112" spans="2:5" s="11" customFormat="1" ht="22.5" thickBot="1">
      <c r="B112" s="10" t="s">
        <v>13</v>
      </c>
      <c r="C112" s="18" t="s">
        <v>23</v>
      </c>
      <c r="D112" s="18" t="s">
        <v>81</v>
      </c>
      <c r="E112" s="18" t="s">
        <v>74</v>
      </c>
    </row>
    <row r="113" spans="2:6" ht="13.5" thickTop="1">
      <c r="B113" s="1" t="s">
        <v>12</v>
      </c>
      <c r="C113" s="2">
        <v>11365</v>
      </c>
      <c r="D113" s="2">
        <v>6304</v>
      </c>
      <c r="E113" s="21">
        <f aca="true" t="shared" si="10" ref="E113:E120">D113/C113</f>
        <v>0.5546854377474703</v>
      </c>
      <c r="F113" s="14"/>
    </row>
    <row r="114" spans="2:6" ht="12.75">
      <c r="B114" s="1" t="s">
        <v>6</v>
      </c>
      <c r="C114" s="2">
        <v>10022</v>
      </c>
      <c r="D114" s="2">
        <v>5960</v>
      </c>
      <c r="E114" s="21">
        <f t="shared" si="10"/>
        <v>0.594691678307723</v>
      </c>
      <c r="F114" s="14"/>
    </row>
    <row r="115" spans="2:6" ht="12.75">
      <c r="B115" s="1" t="s">
        <v>11</v>
      </c>
      <c r="C115" s="2">
        <v>4312</v>
      </c>
      <c r="D115" s="2">
        <v>2770</v>
      </c>
      <c r="E115" s="21">
        <f t="shared" si="10"/>
        <v>0.6423933209647495</v>
      </c>
      <c r="F115" s="14"/>
    </row>
    <row r="116" spans="2:6" ht="12.75">
      <c r="B116" s="1" t="s">
        <v>10</v>
      </c>
      <c r="C116" s="2">
        <v>403</v>
      </c>
      <c r="D116" s="2">
        <v>276</v>
      </c>
      <c r="E116" s="21">
        <f t="shared" si="10"/>
        <v>0.684863523573201</v>
      </c>
      <c r="F116" s="14"/>
    </row>
    <row r="117" spans="2:6" ht="12.75">
      <c r="B117" s="1" t="s">
        <v>7</v>
      </c>
      <c r="C117" s="2">
        <v>3183</v>
      </c>
      <c r="D117" s="2">
        <v>2249</v>
      </c>
      <c r="E117" s="21">
        <f t="shared" si="10"/>
        <v>0.7065661325793277</v>
      </c>
      <c r="F117" s="14"/>
    </row>
    <row r="118" spans="2:6" ht="12.75">
      <c r="B118" s="1" t="s">
        <v>9</v>
      </c>
      <c r="C118" s="2">
        <v>85</v>
      </c>
      <c r="D118" s="2">
        <v>63</v>
      </c>
      <c r="E118" s="21">
        <f t="shared" si="10"/>
        <v>0.7411764705882353</v>
      </c>
      <c r="F118" s="14"/>
    </row>
    <row r="119" spans="2:6" ht="12.75">
      <c r="B119" s="1" t="s">
        <v>8</v>
      </c>
      <c r="C119" s="2">
        <v>78</v>
      </c>
      <c r="D119" s="2">
        <v>39</v>
      </c>
      <c r="E119" s="21">
        <f t="shared" si="10"/>
        <v>0.5</v>
      </c>
      <c r="F119" s="14"/>
    </row>
    <row r="120" spans="2:5" ht="13.5" thickBot="1">
      <c r="B120" s="17" t="s">
        <v>2</v>
      </c>
      <c r="C120" s="3">
        <f>SUM(C113:C119)</f>
        <v>29448</v>
      </c>
      <c r="D120" s="3">
        <f>SUM(D113:D119)</f>
        <v>17661</v>
      </c>
      <c r="E120" s="22">
        <f t="shared" si="10"/>
        <v>0.5997351263243684</v>
      </c>
    </row>
    <row r="121" ht="13.5" thickTop="1"/>
  </sheetData>
  <mergeCells count="2">
    <mergeCell ref="C19:H19"/>
    <mergeCell ref="C34:P3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Ingresa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Gutierrez</dc:creator>
  <cp:keywords/>
  <dc:description/>
  <cp:lastModifiedBy>WinuE</cp:lastModifiedBy>
  <dcterms:created xsi:type="dcterms:W3CDTF">2008-08-13T16:25:18Z</dcterms:created>
  <dcterms:modified xsi:type="dcterms:W3CDTF">2009-06-22T15:24:10Z</dcterms:modified>
  <cp:category/>
  <cp:version/>
  <cp:contentType/>
  <cp:contentStatus/>
</cp:coreProperties>
</file>